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gojceta\Desktop\"/>
    </mc:Choice>
  </mc:AlternateContent>
  <xr:revisionPtr revIDLastSave="0" documentId="8_{037B2062-9150-496B-82F8-683FC4310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edbeni program" sheetId="5" r:id="rId1"/>
    <sheet name="Mjere i ciljevi" sheetId="6" r:id="rId2"/>
  </sheets>
  <definedNames>
    <definedName name="_xlnm._FilterDatabase" localSheetId="0" hidden="1">'Provedbeni program'!$A$4:$X$4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5" i="5" l="1"/>
  <c r="F545" i="5"/>
  <c r="G499" i="5"/>
  <c r="F499" i="5" s="1"/>
  <c r="G498" i="5"/>
  <c r="G496" i="5"/>
  <c r="G494" i="5"/>
  <c r="F494" i="5" s="1"/>
  <c r="G490" i="5"/>
  <c r="F490" i="5" s="1"/>
  <c r="G485" i="5"/>
  <c r="F485" i="5" s="1"/>
  <c r="G482" i="5"/>
  <c r="F482" i="5" s="1"/>
  <c r="G478" i="5"/>
  <c r="F478" i="5" s="1"/>
  <c r="G469" i="5"/>
  <c r="F469" i="5" s="1"/>
  <c r="G465" i="5"/>
  <c r="F465" i="5" s="1"/>
  <c r="G462" i="5"/>
  <c r="G456" i="5"/>
  <c r="F456" i="5" s="1"/>
  <c r="G453" i="5"/>
  <c r="F453" i="5" s="1"/>
  <c r="G391" i="5"/>
  <c r="F391" i="5" s="1"/>
  <c r="G384" i="5"/>
  <c r="F384" i="5" s="1"/>
  <c r="G364" i="5"/>
  <c r="F364" i="5" s="1"/>
  <c r="G362" i="5"/>
  <c r="F362" i="5" s="1"/>
  <c r="G354" i="5"/>
  <c r="F354" i="5" s="1"/>
  <c r="G352" i="5"/>
  <c r="G350" i="5"/>
  <c r="F350" i="5" s="1"/>
  <c r="G347" i="5"/>
  <c r="F347" i="5" s="1"/>
  <c r="G346" i="5"/>
  <c r="F346" i="5" s="1"/>
  <c r="G342" i="5"/>
  <c r="F342" i="5" s="1"/>
  <c r="G336" i="5"/>
  <c r="F336" i="5" s="1"/>
  <c r="G324" i="5"/>
  <c r="F324" i="5"/>
  <c r="G319" i="5"/>
  <c r="F319" i="5" s="1"/>
  <c r="G309" i="5"/>
  <c r="F309" i="5" s="1"/>
  <c r="G308" i="5"/>
  <c r="F308" i="5" s="1"/>
  <c r="G304" i="5"/>
  <c r="F304" i="5" s="1"/>
  <c r="G300" i="5"/>
  <c r="F300" i="5" s="1"/>
  <c r="G297" i="5"/>
  <c r="F297" i="5" s="1"/>
  <c r="G271" i="5"/>
  <c r="F271" i="5" s="1"/>
  <c r="G268" i="5"/>
  <c r="F268" i="5" s="1"/>
  <c r="G258" i="5"/>
  <c r="F258" i="5" s="1"/>
  <c r="G229" i="5"/>
  <c r="F229" i="5" s="1"/>
  <c r="G214" i="5"/>
  <c r="F214" i="5" s="1"/>
  <c r="G152" i="5"/>
  <c r="F152" i="5" s="1"/>
  <c r="G100" i="5"/>
  <c r="F100" i="5" s="1"/>
  <c r="G99" i="5"/>
  <c r="G58" i="5"/>
  <c r="G47" i="5"/>
  <c r="G43" i="5"/>
  <c r="G39" i="5"/>
  <c r="G18" i="5"/>
  <c r="G14" i="5"/>
  <c r="G11" i="5"/>
  <c r="G8" i="5"/>
  <c r="G5" i="5"/>
  <c r="F498" i="5"/>
  <c r="F496" i="5"/>
  <c r="G489" i="5"/>
  <c r="F489" i="5" s="1"/>
  <c r="F484" i="5"/>
  <c r="G484" i="5"/>
  <c r="G483" i="5"/>
  <c r="F483" i="5" s="1"/>
  <c r="F468" i="5"/>
  <c r="G468" i="5"/>
  <c r="F462" i="5"/>
  <c r="F352" i="5"/>
  <c r="F99" i="5"/>
  <c r="F58" i="5" l="1"/>
  <c r="X47" i="5"/>
  <c r="W47" i="5"/>
  <c r="V47" i="5"/>
  <c r="U47" i="5"/>
  <c r="T47" i="5"/>
  <c r="F47" i="5"/>
  <c r="F43" i="5"/>
  <c r="G42" i="5"/>
  <c r="F42" i="5" s="1"/>
  <c r="G41" i="5"/>
  <c r="F41" i="5" s="1"/>
  <c r="F39" i="5"/>
  <c r="F18" i="5"/>
  <c r="G17" i="5"/>
  <c r="F17" i="5" s="1"/>
  <c r="F14" i="5"/>
  <c r="G13" i="5"/>
  <c r="F13" i="5" s="1"/>
  <c r="F11" i="5"/>
  <c r="F8" i="5"/>
  <c r="F5" i="5"/>
</calcChain>
</file>

<file path=xl/sharedStrings.xml><?xml version="1.0" encoding="utf-8"?>
<sst xmlns="http://schemas.openxmlformats.org/spreadsheetml/2006/main" count="2254" uniqueCount="1241">
  <si>
    <t xml:space="preserve">Poveznica na izvor financiranja u proračunu JP(R)S </t>
  </si>
  <si>
    <t>Program u proračunu JP(R)S</t>
  </si>
  <si>
    <t xml:space="preserve">Nadležnost / odgovornost za provedbu mjere </t>
  </si>
  <si>
    <t>URED GRADONAČELNIKA</t>
  </si>
  <si>
    <t>GRADSKI URED ZA UNUTARNJU REVIZIJU I KONTROLU</t>
  </si>
  <si>
    <t>GRADSKI URED ZA MJESNU SAMOUPRAVU, CIVILNU ZAŠTITU I SIGURNOST</t>
  </si>
  <si>
    <t>GRADSKI URED ZA OPĆU UPRAVU I IMOVINSKO-PRAVNE POSLOVE</t>
  </si>
  <si>
    <t>GRADSKI URED ZA FINANCIJE I JAVNU NABAVU</t>
  </si>
  <si>
    <t>GRADSKI URED ZA GOSPODARSTVO, EKOLOŠKU ODRŽIVOST I STRATEGIJSKO PLANIRANJE</t>
  </si>
  <si>
    <t>GRADSKI URED ZA OBRAZOVANJE, SPORT I MLADE</t>
  </si>
  <si>
    <t>GRADSKI URED ZA OBNOVU, IZGRADNJU, PROSTORNO UREĐENJE, GRADITELJSTVO, KOMUNALNE POSLOVE I PROMET</t>
  </si>
  <si>
    <t>GRADSKI URED ZA UPRAVLJANJE IMOVINOM I STANOVANJE</t>
  </si>
  <si>
    <t>GRADSKI URED ZA KATASTAR I GEODETSKE POSLOVE</t>
  </si>
  <si>
    <t>GRADSKI ZAVOD ZA ZAŠTITU SPOMENIKA KULTURE I PRIRODE</t>
  </si>
  <si>
    <t>STRUČNA SLUŽBA GRADSKE SKUPŠTINE</t>
  </si>
  <si>
    <t>STRUČNA SLUŽBA GRADSKE UPRAVE</t>
  </si>
  <si>
    <t>GRADSKI URED ZA SOCIJALNU ZAŠTITU, ZDRAVSTVO, BRANITELJE I OSOBE S INVALIDITETOM</t>
  </si>
  <si>
    <t>GRADSKI URED ZA KULTURU, MEĐUGRADSKU I MEĐUNARODNU SURADNJU I CIVILNO DRUŠTVO</t>
  </si>
  <si>
    <t>SLUŽBA ZA INFORMACIJSKI SUSTAV I TEHNIČKE POSLOVE</t>
  </si>
  <si>
    <t>1101 JAVNA UPRAVA I ADMINISTRACIJA</t>
  </si>
  <si>
    <t>1103 JAVNA UPRAVA I ADMINISTRACIJA</t>
  </si>
  <si>
    <t>1105 JAVNA UPRAVA I ADMINISTRACIJA</t>
  </si>
  <si>
    <t>1106 JAVNA UPRAVA I ADMINISTRACIJA</t>
  </si>
  <si>
    <t>1107 JAVNA UPRAVA I ADMINISTRACIJA</t>
  </si>
  <si>
    <t>1108 JAVNA UPRAVA I ADMINISTRACIJA</t>
  </si>
  <si>
    <t>1109 JAVNA UPRAVA I ADMINISTRACIJA</t>
  </si>
  <si>
    <t>1205 UPRAVLJANJE IMOVINOM</t>
  </si>
  <si>
    <t>1305 ZAŠTITA OKOLIŠA I ODRŽIVI RAZVOJ</t>
  </si>
  <si>
    <t>1405 ODRŽAVANJE KOMUNALNE INFRASTRUKTURE</t>
  </si>
  <si>
    <t>1605 VATROGASNA ZAJEDNICA GRADA ZAGREBA</t>
  </si>
  <si>
    <t>1705 ZAŠTITA I SPAŠAVANJE ZA GRAD ZAGREB</t>
  </si>
  <si>
    <t>2105 DJELATNOST GRADSKIH ČETVRTI</t>
  </si>
  <si>
    <t>2205 ODRŽAVANJE KOMUNALNE INFRASTRUKTURE</t>
  </si>
  <si>
    <t>A110101 REDOVNA DJELATNOST UPRAVNIH TIJELA</t>
  </si>
  <si>
    <t>A110104 DRŽAVNE POTPORE ZA SUBVENCIONIRANJE RADIJSKIH I TELEVIZIJSKIH SADRŽAJA</t>
  </si>
  <si>
    <t>A110106 POTPORE MALE VRIJEDNOSTI ZA SUBVENCIONIRANJE SADRŽAJA U ELEKTRONIČKIM PUBLIKACIJAMA</t>
  </si>
  <si>
    <t>A110301 REDOVNA DJELATNOST UPRAVNIH TIJELA</t>
  </si>
  <si>
    <t>A110501 REDOVNA DJELATNOST UPRAVNIH TIJELA</t>
  </si>
  <si>
    <t>A110502 NABAVA OPREME ZA UPRAVNA TIJELA</t>
  </si>
  <si>
    <t>A120501 ODRŽAVANJE POSLOVNIH PROSTORA</t>
  </si>
  <si>
    <t>A130501 UREĐIVANJE PROSTORA PO NALOGU KOMUNALNOG REDARSTVA I INSPEKCIJE</t>
  </si>
  <si>
    <t>A140501 INTERVENTNA SREDSTVA ZA ODRŽAVANJE JAVNIH POVRŠINA</t>
  </si>
  <si>
    <t>A150501 UREĐENJE GRADA IZVAN REDOVNIH PROGRAMA</t>
  </si>
  <si>
    <t>A160501 REDOVNA DJELATNOST VATROGASNE ZAJEDNICE GRADA ZAGREBA</t>
  </si>
  <si>
    <t>A170501 GORSKA SLUŽBA SPAŠAVANJA</t>
  </si>
  <si>
    <t>A170502 SANACIJA POSLJEDICA VELIKIH NESREĆA I KATASTROFA</t>
  </si>
  <si>
    <t>A170503 SUDJELOVANJE UDRUGA U SUSTAVU CIVILNE ZAŠTITE</t>
  </si>
  <si>
    <t>A170504 RAZVOJ CIVILNE ZAŠTITE GRADA ZAGREBA</t>
  </si>
  <si>
    <t>A170505 RAZVOJ GEOGRAFSKO - INFORMACIJSKOG SUSTAVA ZA HITNE SITUACIJE</t>
  </si>
  <si>
    <t>A170508 MULTISENZORSKO ZRAČNO SNIMANJE RH ZA POTREBE PROCJENE SMANJENJA RIZIKA-POTRESNI RIZIK GRADA ZAGREBA</t>
  </si>
  <si>
    <t>A210501 OSNOVNA DJELATNOST GRADSKE ČETVRTI DONJI GRAD</t>
  </si>
  <si>
    <t>A220501 JAVNA ODVODNJA OBORINSKIH VODA</t>
  </si>
  <si>
    <t>A220502 ČIŠĆENJE JAVNIH POVRŠINA</t>
  </si>
  <si>
    <t>A220503 ODRŽAVANJE JAVNIH POVRŠINA</t>
  </si>
  <si>
    <t>A220504 ODRŽAVANJE NERAZVRSTANIH CESTA</t>
  </si>
  <si>
    <t>A210502 OSNOVNA DJELATNOST GRADSKE ČETVRTI GORNJI GRAD - MEDVEŠČAK</t>
  </si>
  <si>
    <t>A210503 OSNOVNA DJELATNOST GRADSKE ČETVRTI TRNJE</t>
  </si>
  <si>
    <t>A210504 OSNOVNA DJELATNOST GRADSKE ČETVRTI MAKSIMIR</t>
  </si>
  <si>
    <t>A210505 OSNOVNA DJELATNOST GRADSKE ČETVRTI PEŠČENICA - ŽITNJAK</t>
  </si>
  <si>
    <t>A210506 OSNOVNA DJELATNOST GRADSKE ČETVRTI NOVI ZAGREB - ISTOK</t>
  </si>
  <si>
    <t>A210507 OSNOVNA DJELATNOST GRADSKE ČETVRTI NOVI ZAGREB - ZAPAD</t>
  </si>
  <si>
    <t>A210508 OSNOVNA DJELATNOST GRADSKE ČETVRTI TREŠNJEVKA - SJEVER</t>
  </si>
  <si>
    <t>A210509 OSNOVNA DJELATNOST GRADSKE ČETVRTI TREŠNJEVKA - JUG</t>
  </si>
  <si>
    <t>A210510 OSNOVNA DJELATNOST GRADSKE ČETVRTI ČRNOMEREC</t>
  </si>
  <si>
    <t>A210511 OSNOVNA DJELATNOST GRADSKE ČETVRTI GORNJA DUBRAVA</t>
  </si>
  <si>
    <t>A210512 OSNOVNA DJELATNOST GRADSKE ČETVRTI DONJA DUBRAVA</t>
  </si>
  <si>
    <t>A210513 OSNOVNA DJELATNOST GRADSKE ČETVRTI STENJEVEC</t>
  </si>
  <si>
    <t>A210514 OSNOVNA DJELATNOST GRADSKE ČETVRTI PODSUSED - VRAPČE</t>
  </si>
  <si>
    <t>A210515 OSNOVNA DJELATNOST GRADSKE ČETVRTI PODSLJEME</t>
  </si>
  <si>
    <t>A210516 OSNOVNA DJELATNOST GRADSKE ČETVRTI SESVETE</t>
  </si>
  <si>
    <t>A210517 OSNOVNA DJELATNOST GRADSKE ČETVRTI BREZOVICA</t>
  </si>
  <si>
    <t>A211901 REDOVNA DJELATNOST PRORAČUNSKIH KORISNIKA</t>
  </si>
  <si>
    <t>A211902 OPREMANJE JAVNE VATROGASNE POSTROJBE</t>
  </si>
  <si>
    <t>A110601 REDOVNA DJELATNOST UPRAVNIH TIJELA</t>
  </si>
  <si>
    <t>A110602 MATIČARSTVO I EVIDENCIJE DRŽAVLJANSTVA</t>
  </si>
  <si>
    <t>A110701 REDOVNA DJELATNOST UPRAVNIH TIJELA</t>
  </si>
  <si>
    <t>A110703 RADNI SPOROVI</t>
  </si>
  <si>
    <t>A120701 ZAJMOVI</t>
  </si>
  <si>
    <t>A110801 REDOVNA DJELATNOST UPRAVNIH TIJELA</t>
  </si>
  <si>
    <t xml:space="preserve">A120801 PRIMJENA MJERA UBLAŽAVANJA I PRILAGODBE KLIMATSKIM PROMJENAMA </t>
  </si>
  <si>
    <t>A120802 ENERGETSKA BILANCA, INFORMACIJSKI SUSTAV I STRATEŠKI DOKUMENTI</t>
  </si>
  <si>
    <t>A120805 REGIONALNA ENERGETSKA AGENCIJA SJEVEROZAPADNE HRVATSKE</t>
  </si>
  <si>
    <t>A120806 ZAGREBAČKI SUNČANI KROVOVI</t>
  </si>
  <si>
    <t>A150801 POSLOVI I AKTIVNOSTI ZAŠTITE OKOLIŠA</t>
  </si>
  <si>
    <t>A150803 POSLOVI I AKTIVNOSTI ZAŠTITE OD BUKE</t>
  </si>
  <si>
    <t>A150804 POSLOVI I AKTIVNOSTI ZAŠTITE ZRAKA</t>
  </si>
  <si>
    <t>A150805 ZAGREB SMART CITY - REALIZACIJA I KOORDINACIJA PROJEKATA PAMETNOG GRADA</t>
  </si>
  <si>
    <t>A160801 ODLAGALIŠTE OTPADA JAKUŠEVEC - PRUDINEC</t>
  </si>
  <si>
    <t>A160802 AKTIVNOSTI I MJERE U VEZI S GOSPODARENJEM OTPADOM</t>
  </si>
  <si>
    <t>A170801 INVESTICIJSKI I RAZVOJNI PROJEKTI</t>
  </si>
  <si>
    <t>A180801 AKTIVNOSTI POVEZANE SA ZAŠTITOM VODA</t>
  </si>
  <si>
    <t>A180802 PRIKLJUČENJE NA KOMUNALNE VODNE GRAĐEVINE</t>
  </si>
  <si>
    <t>A190801 ZAGREBAČKI ELEKTRIČNI TRAMVAJ</t>
  </si>
  <si>
    <t>A210801 POMOĆI ZA SLUČAJ PRIRODNIH NEPOGODA NA PODRUČJU GRADA ZAGREBA</t>
  </si>
  <si>
    <t>A220801 POTICANJE RAZVOJA OBRTA, MALOG I SREDNJEG PODUZETNIŠTVA</t>
  </si>
  <si>
    <t>A220802 PODIZANJE KONKURENTNOSTI U TURIZMU</t>
  </si>
  <si>
    <t>A220803 BIOCENTAR</t>
  </si>
  <si>
    <t>A220804 ZAGREBAČKI INOVACIJSKI CENTAR D.O.O.</t>
  </si>
  <si>
    <t>A220806 ZAŠTITA POTROŠAČA</t>
  </si>
  <si>
    <t>A230801 RAZVOJ I POTPORE U POLJOPRIVREDI</t>
  </si>
  <si>
    <t>A230802 POLJOPRIVREDNO ZEMLJIŠTE</t>
  </si>
  <si>
    <t>A230803 OBRANA OD TUČE</t>
  </si>
  <si>
    <t>A230804 UDRUGE U PODRUČJU POLJOPRIVREDE</t>
  </si>
  <si>
    <t>A240801 RAZVOJ ŠUMARSTVA</t>
  </si>
  <si>
    <t>A240802 ODRŽAVANJE PARK-ŠUMA GRADA ZAGREBA</t>
  </si>
  <si>
    <t>A240803 UDRUGE U PODRUČJU ŠUMARSTVA</t>
  </si>
  <si>
    <t>A250801 ZAŠTITA DIVLJAČI</t>
  </si>
  <si>
    <t>A250802 GOSPODARENJE LOVIŠTEM</t>
  </si>
  <si>
    <t>A250803 UDRUGE U PODRUČJU LOVSTVA I RIBOLOVSTVA</t>
  </si>
  <si>
    <t>A260801 DONACIJE UDRUGAMA</t>
  </si>
  <si>
    <t>A260802 UNAPREĐENJE ZAŠTITE ZDRAVLJA ŽIVOTINJA</t>
  </si>
  <si>
    <t>A270801 HIGIJENIČARSKA SLUŽBA I ZBRINJAVANJE ŽIVOTINJA S JAVNIH POVRŠINA</t>
  </si>
  <si>
    <t>A280801 URBANA PREHRANA</t>
  </si>
  <si>
    <t>A280802 URBANA POLJOPRIVREDA</t>
  </si>
  <si>
    <t>A300801 IZRADA PROSTORNIH PLANOVA</t>
  </si>
  <si>
    <t>A300802 INFORMACIJSKI SUSTAV PROSTORNOG UREĐENJA</t>
  </si>
  <si>
    <t>A310801 POSLOVI STATISTIKE</t>
  </si>
  <si>
    <t>A320801 UPRAVLJANJE PODACIMA O PROSTORU</t>
  </si>
  <si>
    <t>A320803 STRATEGIJA RAZVOJA URBANE AGLOMERACIJE ZAGREB</t>
  </si>
  <si>
    <t>A320805 STRATEGIJSKE ODLUKE, PLANOVI I PROGRAMI</t>
  </si>
  <si>
    <t>A330801 ZAGREBFORUM</t>
  </si>
  <si>
    <t>A221101 REDOVNA DJELATNOST USTANOVE ZOOLOŠKI VRT GRADA ZAGREBA</t>
  </si>
  <si>
    <t>A221102 REDOVNA DJELATNOST JAVNE USTANOVE MAKSIMIR</t>
  </si>
  <si>
    <t>A110901 REDOVNA DJELATNOST UPRAVNIH TIJELA</t>
  </si>
  <si>
    <t>A120903 NABAVA DRUGIH OBRAZOVNIH MATERIJALA</t>
  </si>
  <si>
    <t>A120904 DONACIJE PRIVATNIM I VJERSKIM  SREDNJIM ŠKOLAMA</t>
  </si>
  <si>
    <t>A120905 TEHNIČKA KULTURA</t>
  </si>
  <si>
    <t>A120907 VJERSKI I PRIVATNI VRTIĆI I DRUGE POMOĆI</t>
  </si>
  <si>
    <t>A120909 DONACIJE I POMOĆI PRIVATNIM I VJERSKIM OSNOVNIM ŠKOLAMA</t>
  </si>
  <si>
    <t>A120910 CJELOŽIVOTNO OBRAZOVANJE ODRASLIH</t>
  </si>
  <si>
    <t>A120912 SURADNJA GRADA ZAGREBA SA SVEUČILIŠTEM U ZAGREBU I HAZU</t>
  </si>
  <si>
    <t>A120913 SUFINANCIRANJE MEĐUMJESNOG JAVNOG PRIJEVOZA UČENIKA</t>
  </si>
  <si>
    <t>A120914 NABAVA UDŽBENIKA</t>
  </si>
  <si>
    <t>A120918 ODGOJ I OBRAZOVANJE DJECE S TEŠKOĆAMA SLUŠANJA I GOVORA</t>
  </si>
  <si>
    <t>A120919 GRAĐANSKI ODGOJ</t>
  </si>
  <si>
    <t>A120920 PROGRAMI I PROJEKTI UDRUGA IZ PODRUČJA MLADIH I IZVIĐAČA</t>
  </si>
  <si>
    <t>A120921 SAVJET MLADIH GRADA ZAGREBA</t>
  </si>
  <si>
    <t>A120922 MJERE UNAPREĐENJA I INKLUZIVNE POTPORE DJECI I UČENICIMA S TEŠKOĆAMA U RAZVOJU I RAD S DAROVITIM UČ.</t>
  </si>
  <si>
    <t>A120923 SUFINANCIRANJE PRIPREME I PROVEDBE PROJEKATA PRIJAVLJENIH NA NATJEČAJE EUROPSKIH FONDOVA</t>
  </si>
  <si>
    <t>A132501 JAVNE POTREBE U SPORTU</t>
  </si>
  <si>
    <t>A132502 POTPORA VRHUNSKOM SPORTU</t>
  </si>
  <si>
    <t>A132503 VELIKE SPORTSKE PRIREDBE</t>
  </si>
  <si>
    <t>A132504 PROGRAMSKO KORIŠTENJE SPORTSKIH OBJEKATA PREKO GRADSKOG UREDA</t>
  </si>
  <si>
    <t>A132505 UPRAVLJANJE MONTAŽNO-DEMONTAŽNIM TRIBINAMA</t>
  </si>
  <si>
    <t>A132506 REKREACIJSKI CENTAR BUNDEK</t>
  </si>
  <si>
    <t>A132507 SPORT ZA SVE</t>
  </si>
  <si>
    <t>A132508 ARENA - POLIVALENTNA DVORANA</t>
  </si>
  <si>
    <t>A132509 PODMIRENJE DUGOVANJA USTANOVE UPRAVLJANJE SPORTSKIM OBJEKTIMA</t>
  </si>
  <si>
    <t>A210901 REDOVNA DJELATNOST PRORAČUNSKIH KORISNIKA</t>
  </si>
  <si>
    <t>A310901 REDOVNA DJELATNOST PRORAČUNSKIH KORISNIKA</t>
  </si>
  <si>
    <t>A310902 PRODUŽENI BORAVAK</t>
  </si>
  <si>
    <t>A310903 NABAVA DRUGIH OBRAZOVNIH MATERIJALA</t>
  </si>
  <si>
    <t>A310904 SUFINANCIRANJE PREHRANE</t>
  </si>
  <si>
    <t>A310905 IZVANNASTAVNE I OSTALE AKTIVNOSTI</t>
  </si>
  <si>
    <t>A310906 ŠKOLA U PRIRODI</t>
  </si>
  <si>
    <t>A310907 VIKENDOM U SPORTSKE DVORANE</t>
  </si>
  <si>
    <t>A310908 POMOĆNICI U NASTAVI</t>
  </si>
  <si>
    <t>A310911 GRAĐANSKI ODGOJ</t>
  </si>
  <si>
    <t>A410901 REDOVNA DJELATNOST PRORAČUNSKIH KORISNIKA</t>
  </si>
  <si>
    <t>A410902 IZVANNASTAVNE I OSTALE AKTIVNOSTI</t>
  </si>
  <si>
    <t>A410903 POMOĆNICI U NASTAVI</t>
  </si>
  <si>
    <t>A410905 NABAVA UDŽBENIKA</t>
  </si>
  <si>
    <t>A410907 GRAĐANSKI ODGOJ I ŠKOLA I ZAJEDNICA</t>
  </si>
  <si>
    <t>A212501 REDOVNA DJELATNOST PRORAČUNSKIH KORISNIKA</t>
  </si>
  <si>
    <t>A111201 REDOVNA DJELATNOST UPRAVNIH TIJELA</t>
  </si>
  <si>
    <t>A121201 FOND ZA OBNOVU GRADA ZAGREBA, KRAPINSKO-ZAGORSKE ŽUPANIJE I ZAGREBAČKE ŽUPANIJE</t>
  </si>
  <si>
    <t>A141201 KOMUNALNO UREĐENJE PROSTORA I UREĐENJE PROSTORA PO NALOGU KOMUNALNOG REDARSTVA I INSPEKCIJE</t>
  </si>
  <si>
    <t>A141203 UVOĐENJE SUSTAVA VIDEO NADZORA</t>
  </si>
  <si>
    <t>A151201 ODRŽAVANJE JAVNIH PROMETNIH POVRŠINA NA KOJIMA NIJE DOPUŠTEN PROMET MOTORNIH VOZILA</t>
  </si>
  <si>
    <t>A151202 ODRŽAVANJE JAVNE RASVJETE I UTROŠAK ELEKTRIČNE ENRGIJE I PLINA</t>
  </si>
  <si>
    <t>A171201 PRIGODNE MANIFESTACIJE</t>
  </si>
  <si>
    <t>A171202 UREĐENJE GRADA IZVAN REDOVNIH PROGRAMA</t>
  </si>
  <si>
    <t>A171203 SUFINANCIRANJE OBNOVE PROČELJA VIŠESTAMBENIH ZGRADA</t>
  </si>
  <si>
    <t>A171204 NAKNADA O DODJELI GROBNOG MJESTA NA KORIŠTENJE ZA UKOP ZNAMENITE OSOBE</t>
  </si>
  <si>
    <t>A191201 SEMAFORIZACIJA</t>
  </si>
  <si>
    <t>A191202 PROMETNO PLANIRANJE</t>
  </si>
  <si>
    <t>A191203 INTEGRIRANI PRIJEVOZ PUTNIKA</t>
  </si>
  <si>
    <t>A191204 TEHNIČKA REGULACIJA PROMETA</t>
  </si>
  <si>
    <t>A191205 CENTAR ZA NADZOR PROMETA</t>
  </si>
  <si>
    <t>A191206 INTELIGENTNI TRANSPORTNI SUSTAVI</t>
  </si>
  <si>
    <t>A111301 REDOVNA DJELATNOST UPRAVNIH TIJELA</t>
  </si>
  <si>
    <t>A121301 ODRŽAVANJE STANOVA, POSLOVNIH PROSTORA I ZEMLJIŠTA</t>
  </si>
  <si>
    <t>A121302 OSTALE AKTIVNOSTI U VEZI S UPRAVLJANJEM I RASPOLAGANJEM IMOVINOM</t>
  </si>
  <si>
    <t>A121304 IZVRŠENJE SUDSKIH PRESUDA I RJEŠENJA</t>
  </si>
  <si>
    <t>A121305 SOPNICA</t>
  </si>
  <si>
    <t>A121306 PODBREŽJE</t>
  </si>
  <si>
    <t>A121307 LEGALIZACIJA GRADSKIH OBJEKATA</t>
  </si>
  <si>
    <t>A121308 NAKNADA ZA ODUZETU IMOVINU</t>
  </si>
  <si>
    <t>A131301 CENTRALNI UREĐAJ ZA PROČIŠĆAVANJE OTPADNIH VODA GRADA ZAGREBA</t>
  </si>
  <si>
    <t>A111401 REDOVNA DJELATNOST UPRAVNIH TIJELA</t>
  </si>
  <si>
    <t>A121401 DIGITALNI MODEL KATASTRA</t>
  </si>
  <si>
    <t>A131401 EVIDENCIJA NASELJA, ULICA I KUĆNIH BROJEVA</t>
  </si>
  <si>
    <t>A131402 NOVA KATASTARSKA IZMJERA</t>
  </si>
  <si>
    <t>A111701 REDOVNA DJELATNOST UPRAVNIH TIJELA</t>
  </si>
  <si>
    <t>A111801 STRUČNA SLUŽBA GRADSKE SKUPŠTINE</t>
  </si>
  <si>
    <t>A111802 FUNKCIONIRANJE GRADSKE SKUPŠTINE</t>
  </si>
  <si>
    <t>A111803 NAGRADA GRADA ZAGREBA I DRUGA JAVNA PRIZNANJA</t>
  </si>
  <si>
    <t>A111804 POKROVITELJSTVA GRADSKE SKUPŠTINE</t>
  </si>
  <si>
    <t>A111805 INFORMATIZACIJA GRADSKE SKUPŠTINE GRADA ZAGREBA</t>
  </si>
  <si>
    <t>A111806 POVJERENSTVO ZA RAVNOPRAVNOST SPOLOVA</t>
  </si>
  <si>
    <t>A111807 LOKALNI IZBORI</t>
  </si>
  <si>
    <t>A111808 IZBORI ZA PREDSJEDNIKA RH</t>
  </si>
  <si>
    <t>A111809 IZBORI ZA HRVATSKI SABOR</t>
  </si>
  <si>
    <t>A111810 IZBORI ZA NACIONALNE MANJINE</t>
  </si>
  <si>
    <t>A111811 IZBORI ZA EUROPSKI PARLAMENT</t>
  </si>
  <si>
    <t>A121801 OSTALE AKTIVNOSTI VEZANE ZA MEĐUGRADSKU I MEĐUNARODNU SURADNJU</t>
  </si>
  <si>
    <t>A112001 REDOVNA DJELATNOST UPRAVNIH TIJELA</t>
  </si>
  <si>
    <t>A112002 SLUŽBENIČKI SUD</t>
  </si>
  <si>
    <t>A112004 POSLOVI POVEZANI SA ZASTUPANJEM GRADA</t>
  </si>
  <si>
    <t>A112005 POSLOVI VEZANI UZ UKNJIŽBU GRADA</t>
  </si>
  <si>
    <t>A121501 PRIPREMA I PROVEDBA PROJEKATA ZA SUFINANCIRANJE IZ PROGRAMA I FONDOVA EU</t>
  </si>
  <si>
    <t>A131501 PROVEDBA ITU MEHANIZAMA</t>
  </si>
  <si>
    <t>A210401 REDOVNA DJELATNOST PRORAČUNSKIH KORISNIKA</t>
  </si>
  <si>
    <t>A310401 REDOVNA DJELATNOST PRORAČUNSKIH KORISNIKA</t>
  </si>
  <si>
    <t>A320401 PLAN RAZVOJA GRADA ZAGREBA 2021.-2027.</t>
  </si>
  <si>
    <t>A112101 REDOVNA DJELATNOST UPRAVNIH TIJELA</t>
  </si>
  <si>
    <t>A121001 DERATIZACIJA, DEZINFEKCIJA I DEZINSEKCIJA</t>
  </si>
  <si>
    <t>A121002 MRTVOZORENJE, OBDUKCIJA, UKOP UMRLIH I OSTALO</t>
  </si>
  <si>
    <t>A121003 SZO ZDRAVI GRAD</t>
  </si>
  <si>
    <t>A121004 GRADSKO DRUŠTVO CRVENOG KRIŽA ZAGREB</t>
  </si>
  <si>
    <t>A121005 INFORMATIVNI CENTAR ZA PREVENCIJU - PU ZAGREBAČKA</t>
  </si>
  <si>
    <t>A121006 NEPREDVIĐENI RASHODI POVEZANI SA ZDRAVSTVOM</t>
  </si>
  <si>
    <t>A121007 PRIJEVOZ DOBROVOLJNIH DAVATELJA KRVI</t>
  </si>
  <si>
    <t>A121008 ZAŠTITA ZDRAVLJA</t>
  </si>
  <si>
    <t>A121010 RAZVOJ DJELATNOSTI ZDRAVSTVENE ZAŠTITE</t>
  </si>
  <si>
    <t>A121012 PROVOĐENJE MJERA ZDRAVSTVENE EKOLOGIJE</t>
  </si>
  <si>
    <t>A121013 PREVENCIJA I RANO OTKRIVANJE ZLOĆUDNIH TUMORA KOŽE "DJELUJ SADA"</t>
  </si>
  <si>
    <t>A121015 PROGRAM PROMICANJA DOJENJA</t>
  </si>
  <si>
    <t>A121017 PODMIRENJE DUGOVANJA ZDRAVSTVENIH USTANOVA</t>
  </si>
  <si>
    <t>A121601 MEDICINSKA REHABILITACIJA HRVI-a DOMOVINSKOG RATA I ČLANOVA NJIHOVIH OBITELJI</t>
  </si>
  <si>
    <t>A121603 UDRUGE II. SVJETSKOG RATA I DOMOVINSKOG RATA</t>
  </si>
  <si>
    <t>A121604 PODIZANJE KVALITETE ŽIVOTA DJECE HRVATSKIH BRANITELJA</t>
  </si>
  <si>
    <t>A121605 JAVNE RADNE AKTIVNOSTI ZA NEZAPOSLENE HRVATSKE BRANITELJE I NEZAPOSLENE GRAĐANE GRADA ZAGREBA</t>
  </si>
  <si>
    <t>A121606 SAVJETOVALIŠTA ZA HRVATSKE BRANITELJE</t>
  </si>
  <si>
    <t>A121607 PRIJEVOZ ČLANOVA OBITELJI SMRTNO STRADALIH, ZATOČENIH I NESTALIH HRVATSKIH BRANITELJA</t>
  </si>
  <si>
    <t>A121608 PARTNERSTVO ZA EU FONDOVE</t>
  </si>
  <si>
    <t>A121610 SISTEMATSKI PREGLEDI HRVATSKIH BRANITELJA I HRVI-a DOMOVINSKOG RATA</t>
  </si>
  <si>
    <t>A121611 POSMRTNA SKRB ZA HRVATSKE BRANITELJE</t>
  </si>
  <si>
    <t>A121612 POMOĆ HRVATSKIM BRANITELJIMA</t>
  </si>
  <si>
    <t>A122101 DODATAK UZ MIROVINU, DONATORI I DRUGE POMOĆI</t>
  </si>
  <si>
    <t>A122102 PROGRAMI SOCIJALNOG I HUMANITARNOG ZNAČENJA</t>
  </si>
  <si>
    <t>A122103 PREVENCIJA NEPRIHVATLJIVOG PONAŠANJA DJECE I MLADEŽI</t>
  </si>
  <si>
    <t>A122104 SOCIJALNO-ZDRAVSTVENI PROGRAM LJETOVANJA DJECE</t>
  </si>
  <si>
    <t>A122105 POMOĆ KUĆANSTVIMA - TROŠKOVI STANOVANJA</t>
  </si>
  <si>
    <t>A122106 RADOVI ZA OPĆE DOBRO BEZ NAKNADE</t>
  </si>
  <si>
    <t>A122107 STIPENDIJE GRADA ZAGREBA ZA UČENIKE I STUDENTE SLABIJEGA SOCIJALNOG STATUSA</t>
  </si>
  <si>
    <t>A122108 ZAKLADA "ZAJEDNIČKI PUT"</t>
  </si>
  <si>
    <t>A122109 ZET - PRIJEVOZ</t>
  </si>
  <si>
    <t>A122110 OSTALE AKTIVNOSTI IZRAVNO POVEZANE SA SOCIJALNOM ZAŠTITOM</t>
  </si>
  <si>
    <t>A122112 NOVČANA POMOĆ ZA NOVOROĐENČAD</t>
  </si>
  <si>
    <t>A122113 PRIJENOS SREDSTAVA ZA OGRIJEV IZ DECENTRALIZIRANIH FUNKCIJA</t>
  </si>
  <si>
    <t>A122114 SOCIJALNE USLUGE</t>
  </si>
  <si>
    <t>A122301 UČENIČKI I STUDENTSKI STANDARD TE POTPORE DJECI POGINULIH I NESTALIH BRANITELJA</t>
  </si>
  <si>
    <t>A122302 NOVČANA POMOĆ ZA RODITELJE ODGOJITELJE</t>
  </si>
  <si>
    <t>A132101 NEOVISNO ŽIVLJENJE OSOBA S INVALIDITETOM</t>
  </si>
  <si>
    <t>A132102 UNAPREĐIVANJE KVALITETE ŽIVOTA OSOBA S INVALIDITETOM</t>
  </si>
  <si>
    <t>A132103 PRIJEVOZ OSOBA S INVALIDITETOM</t>
  </si>
  <si>
    <t>A132104 STIPENDIJE GRADA ZAGREBA ZA UČENIKE I STUDENTE S INVALIDITETOM</t>
  </si>
  <si>
    <t>A132105 ZAPOŠLJAVANJE OSOBA S INVALIDITETOM</t>
  </si>
  <si>
    <t>A132107 USTANOVE ZA OSOBE S INVALIDITETOM U POSTUPKU OSNIVANJA</t>
  </si>
  <si>
    <t>A142101 CENTAR ZA SOCIJALNU SKRB ZAGREB</t>
  </si>
  <si>
    <t>A142102 SOCIJALNE USLUGE</t>
  </si>
  <si>
    <t>A142103 SOCIJALNA ZAŠTITA - SUFINANCIRANJE PROJEKATA UGOVORENIH IZ PROGRAMA I FONDOVA EUROPSKE UNIJE</t>
  </si>
  <si>
    <t>A142105 SOCIJALNE USTANOVE</t>
  </si>
  <si>
    <t>A212101 REDOVNA DJELATNOST PRORAČUNSKIH KORISNIKA</t>
  </si>
  <si>
    <t>A312101 REDOVNA DJELATNOST PRORAČUNSKIH KORISNIKA</t>
  </si>
  <si>
    <t>A412101 REDOVNA DJELATNOST PRORAČUNSKIH KORISNIKA</t>
  </si>
  <si>
    <t>A502101 REDOVNA DJELATNOST PRORAČUNSKIH KORISNIKA</t>
  </si>
  <si>
    <t>A502102 NEOVISNO ŽIVLJENJE OSOBA SA INVALIDITETOM I STRADALNIKA DOMOVINSKOG RATA</t>
  </si>
  <si>
    <t>A612101 REDOVNA DJELATNOST PRORAČUNSKIH KORISNIKA</t>
  </si>
  <si>
    <t>A612103 SVJETOVALIŠTE ZA ŽRTVE NASILJA U OBITELJI</t>
  </si>
  <si>
    <t>A712101 REDOVNA DJELATNOST PRORAČUNSKIH KORISNIKA</t>
  </si>
  <si>
    <t>A812101 REDOVNA DJELATNOST PRORAČUNSKIH KORISNIKA</t>
  </si>
  <si>
    <t>A812103 GERONTOLOŠKI CENTRI U DOMOVIMA ZA STARIJE OSOBE</t>
  </si>
  <si>
    <t>A812105 REKONSTRUKCIJA INFRASTRUKTURNIH JEDINICA BORAVKA</t>
  </si>
  <si>
    <t>A211001 REDOVNA DJELATNOST PRORAČUNSKIH KORISNIKA</t>
  </si>
  <si>
    <t>A211102 PALIJATIVNA SKRB</t>
  </si>
  <si>
    <t>A211104 CENTAR ZA ZDRAVLJE MLADIH</t>
  </si>
  <si>
    <t>A211105 PROGRAM PROMICANJA DOJENJA</t>
  </si>
  <si>
    <t>A211106 PROGRAMI PROMICANJA ZDRAVLJA, PREVENCIJE I RANO OTKRIVANJE BOLESTI</t>
  </si>
  <si>
    <t>A211107 SLUŽBA ZA MENTALNO ZDRAVLJE I PREVENCIJU OVISNOSTI</t>
  </si>
  <si>
    <t>A211108 PROMICANJE MENTALNOG ZDRAVLJA - POGLED U SEBE</t>
  </si>
  <si>
    <t>A211110 SAVJETOVALIŠTE ZA PREHRANU GRADA ZAGREBA</t>
  </si>
  <si>
    <t>A211111 PROJEKT RESOCIJALIZACIJE OVISNIKA</t>
  </si>
  <si>
    <t>A211113 MEDICINSKI SIMULACIJSKI CENTAR GRADA</t>
  </si>
  <si>
    <t>A211114 CENTAR KOMPETENCIJE ZA TRANSLACIJSKU MEDICINU SREBRNJAK</t>
  </si>
  <si>
    <t>A211115 INTEGRIRANI PRISTUP SKRBI ZA STARIJE OSOBE U KUĆI</t>
  </si>
  <si>
    <t>A211116 BOLNICA U KUĆI I FIZIKALNA TERAPIJA I REHABILITACIJA OSOBA S INVALIDITETOM</t>
  </si>
  <si>
    <t>A211117 HITNA DENTALNA MEDICINA</t>
  </si>
  <si>
    <t>A211118 PROVOĐENJE MJERA ZDRAVSTVENE EKOLOGIJE</t>
  </si>
  <si>
    <t>A211119 PREVENCIJA KARIJESA DJECE U VRTIĆIMA I OSNOVNIM ŠKOLAMA</t>
  </si>
  <si>
    <t>A211120 RANO OTKRIVANJE KARCINOMA PLUĆA I KRONIČNE OPSTRUKTIVNE PLUĆNE BOLESTI</t>
  </si>
  <si>
    <t>A211121 PROJEKT CENTAR ZA MENTALNO ZDRAVLJE U ZAJEDNICI</t>
  </si>
  <si>
    <t>A211122 ULAGANJE U RANI RAZVOJ DJECE KROZ INTERSEKTORSKU SURADNJU U GRADU ZAGREBU</t>
  </si>
  <si>
    <t>A211123 CENTAR (DISPANZER) ZA RANU INTERVENCIJU</t>
  </si>
  <si>
    <t>A211124 RANO OTKRIVANJE KARDIOVASKULARNIH BOLESTI</t>
  </si>
  <si>
    <t>A211125 PREVENTIVNI PREGLEDI SPORTAŠA</t>
  </si>
  <si>
    <t>A211126 ORGANIZIRANJE POSEBNIH DEŽURSTAVA U GRADU ZAGREBU</t>
  </si>
  <si>
    <t>A211127 CENTAR ZA KOORDINACIJU PALIJATIVNE SKRBI I POSUDIONICA POMAGALA</t>
  </si>
  <si>
    <t xml:space="preserve">A211129 PROGRAM REHABILITACIJE ZA DJECU S TEŠKOĆAMA SLUŠANJA I GOVORA </t>
  </si>
  <si>
    <t>A211132 DNEVNA BOLNICA ZA POREMEĆAJE PREHRANE</t>
  </si>
  <si>
    <t>A211133 PILOT PROGRAM ZA KOMPLEKSNE PACIJENTE</t>
  </si>
  <si>
    <t>A211134 DIJABETOLOŠKO SAVJETOVALIŠTE</t>
  </si>
  <si>
    <t>A211601 REDOVNA DJELATNOST PRORAČUNSKIH KORISNIKA</t>
  </si>
  <si>
    <t>A112401 REDOVNA DJELATNOST UPRAVNIH TIJELA</t>
  </si>
  <si>
    <t>A122601 EUROPSKI DOM</t>
  </si>
  <si>
    <t>A122602 UDRUGE KOJE DJELUJU NA PODRUČJU GRADSKE, MEĐUGRADSKE I MEĐUNARODNE SURADNJE</t>
  </si>
  <si>
    <t>A122606 OSTALE MEĐUGRADSKE I MEĐUNARODNE AKTIVNOSTI</t>
  </si>
  <si>
    <t>A122610 PROVEDBA PROGRAMA MEĐUGRADSKE I MEĐUNARODNE SURADNJE</t>
  </si>
  <si>
    <t>A132401 KNJIŽNIČNA DJELATNOST</t>
  </si>
  <si>
    <t>A132402 IZDAVAŠTVO</t>
  </si>
  <si>
    <t>A132403 MUZEJSKA DJELATNOST</t>
  </si>
  <si>
    <t>A132404 HRVATSKO NARODNO KAZALIŠTE</t>
  </si>
  <si>
    <t>A132405 KAZALIŠNA DJELATNOST</t>
  </si>
  <si>
    <t>A132406 GLAZBENA DJELATNOST</t>
  </si>
  <si>
    <t>A132407 LIKOVNA DJELATNOST</t>
  </si>
  <si>
    <t>A132408 HISTRIONSKI DOM</t>
  </si>
  <si>
    <t>A132409 CENTRI ZA KULTURU</t>
  </si>
  <si>
    <t>A132410 FILMSKA DJELATNOST</t>
  </si>
  <si>
    <t>A132411 CENTAR ZA PROMICANJE TOLERANCIJE I OČUVANJE SJEĆANJA NA HOLOKAUST</t>
  </si>
  <si>
    <t>A132412 KULTURNO-UMJETNIČKI AMATERIZAM</t>
  </si>
  <si>
    <t>A132413 INOVATIVNE UMJETNIČKE I KULTURNE PRAKSE</t>
  </si>
  <si>
    <t>A132414 ORGANIZACIJA GRADSKIH MANIFESTACIJA</t>
  </si>
  <si>
    <t>A132415 MEĐUNARODNA, MEĐUŽUPANIJSKA I MEĐUGRADSKA SURADNJA</t>
  </si>
  <si>
    <t>A132416 PUČKO OTVORENO UČILIŠTE</t>
  </si>
  <si>
    <t>A132417 GALERIJA KLOVIĆEVI DVORI</t>
  </si>
  <si>
    <t>A132418 KULTURA I UMJETNOST U ZAJEDNICI</t>
  </si>
  <si>
    <t>A132419 DONIRANE ZBIRKE</t>
  </si>
  <si>
    <t>A132601 ORGANIZACIJE CIVILNOG DRUŠTVA KOJE DJELUJU NA PODRUČJU PROMICANJA LJUDSKIH PRAVA I RAVNOPRAVNOSTI SP</t>
  </si>
  <si>
    <t>A132603 PRAVNA KLINIKA</t>
  </si>
  <si>
    <t>A132604 PROVEDBA AKCIJSKOG PLANA GRADA ZAGREBA - EUROPSKA POVELJA O RAVNOPRAVNOSTI ŽENA I MUŠKARACA</t>
  </si>
  <si>
    <t>A132701 KNJIŽNIČNA DJELATNOST I KNJIŽEVNI PROGRAM</t>
  </si>
  <si>
    <t>A132702 NAKLADNIČKA DJELATNOST</t>
  </si>
  <si>
    <t>A132703 MUZEJSKA DJELATNOST</t>
  </si>
  <si>
    <t>A132704 DRAMSKA (KAZALIŠNA) I PLESNA UMJETNOST</t>
  </si>
  <si>
    <t>A132705 GLAZBENA UMJETNOST</t>
  </si>
  <si>
    <t>A132706 VIZUALNA (LIKOVNA) UMJETNOST</t>
  </si>
  <si>
    <t>A132707 AUDIOVIZUALNA (FILMSKA) DJELATNOST</t>
  </si>
  <si>
    <t>A132708 KULTURNO-UMJETNIČKI AMATERIZAM</t>
  </si>
  <si>
    <t>A132709 INTERDISCIPLINARNE I NOVE UMJETNIČKE I KULTURNE PRAKSE</t>
  </si>
  <si>
    <t>A132710 MEĐUGRADSKA I MEĐUNARODNA SURADNJA I MOBILNOST</t>
  </si>
  <si>
    <t>A132711 KULTURA I UMJETNOST U ZAJEDNICI</t>
  </si>
  <si>
    <t>A212401 REDOVNA DJELATNOST PRORAČUNSKIH KORISNIKA</t>
  </si>
  <si>
    <t>A212402 PROGRAMSKA DJELATNOST JAVNIH USTANOVA</t>
  </si>
  <si>
    <t>A212403 MEĐUNARODNE, MEĐUŽUPANIJSKE I GRADSKE MANIFESTACIJE</t>
  </si>
  <si>
    <t>A212404 ČLANSKE ISKAZNICE KNJIŽNICE GRADA ZAGREBA DJECI I UČENICIMA GRADA ZAGREBA</t>
  </si>
  <si>
    <t>A212601 OSNOVNA DJELATNOST VIJEĆA NACIONALNIH MANJINA</t>
  </si>
  <si>
    <t>A212602 PROGRAMSKA DJELATNOST VIJEĆA NACIONALNIH MANJINA</t>
  </si>
  <si>
    <t>A113301 REDOVNA DJELATNOST UPRAVNIH TIJELA</t>
  </si>
  <si>
    <t>A113302 NABAVA OPREME ZA UPRAVNA TIJELA</t>
  </si>
  <si>
    <t>A122001 NABAVA I ODRŽAVANJE INFORMATIČKE OPREME</t>
  </si>
  <si>
    <t>A122002 ULAGANJA U RAČUNALNE PROGRAME</t>
  </si>
  <si>
    <t>A122003 USLUGE ELEKTRONIČKIH KOMUNIKACIJA</t>
  </si>
  <si>
    <t>A130101 ODRŽAVANJE OBJEKATA, UREĐAJA, POSTROJENJA I OPREME GRADSKE UPRAVE</t>
  </si>
  <si>
    <t>A130102 REŽIJSKI I OSTALI TROŠKOVI</t>
  </si>
  <si>
    <t>T110108 PROJEKTI TEMELJEM NATJEČAJA EUROPSKE UNIJE</t>
  </si>
  <si>
    <t>T110109 PROJEKTI TEMELJEM MEHANIZMA ZA OPORAVAK I OTPORNOST</t>
  </si>
  <si>
    <t>T130502 SKLADIŠTENJE I OPORABA GRAĐEVINSKOG OTPADA NAKON POTRESA</t>
  </si>
  <si>
    <t>T120805 ENERGETSKA OBNOVA ZGRADA JAVNE NAMJENE</t>
  </si>
  <si>
    <t>T120806 METAR DO BOLJE KLIME</t>
  </si>
  <si>
    <t>T120807 SOLIZAG</t>
  </si>
  <si>
    <t>T120808 LIFE LOOP</t>
  </si>
  <si>
    <t>T150802 UDRUGE KOJE DJELUJU NA PODRUČJU ZAŠTITE OKOLIŠA I OKOLIŠNO ODRŽIVOG RAZVOJA</t>
  </si>
  <si>
    <t xml:space="preserve">T150803 RESOURCEFUL CITIES - URBREC </t>
  </si>
  <si>
    <t>T160804 INTERVENTNA MJERA ZA SMANJENJE OTPADA U GRADU ZAGREBU</t>
  </si>
  <si>
    <t>T190801 INTEGRIRANI PROMET ZAGREBAČKOG PODRUČJA</t>
  </si>
  <si>
    <t>T220801 UNAPREĐENJE BICIKLISTIČKOG PROMETA I MOBILNOSTI (ZGCU)</t>
  </si>
  <si>
    <t>T220804 GREENWAY ZAGREB / DG02 - SAVSKA RUTA</t>
  </si>
  <si>
    <t>T220805 BICIKLISTIČKA MAGISTRALA - ZAGREB ISTOK</t>
  </si>
  <si>
    <t>T220808 FLORAART</t>
  </si>
  <si>
    <t>T220810 SOCRATES</t>
  </si>
  <si>
    <t>T240802 EU PROJEKT MODERNIZACIJA II</t>
  </si>
  <si>
    <t>T240803 PROVEDBA MJERA ZAŠTITE KAPELE SV. JURJA</t>
  </si>
  <si>
    <t>T280801 FOOD WAVE, PROGRAM DEAR</t>
  </si>
  <si>
    <t>T280802 PROJEKTI TEMELJEM NATJEČAJA EUROPSKE UNIJE</t>
  </si>
  <si>
    <t>T290801 POSTIZANJE ODRŽIVE MOBILNOSTI</t>
  </si>
  <si>
    <t>T290802 PRIPREMA I SUFIN. PROJEKATA PRIJAVLJENIH NA MEĐUNARODNE NATJEČAJE I DRUGE AKTIVNOSTI</t>
  </si>
  <si>
    <t>T290803 ProGIreg</t>
  </si>
  <si>
    <t>T290805 IURC</t>
  </si>
  <si>
    <t>T320801 PRIVREMENI OBLICI KORIŠTENJA OBALE I OKOLNOG PODRUČJA RIJEKE SAVE</t>
  </si>
  <si>
    <t>T320802 RAZVOJNI PROJEKTI</t>
  </si>
  <si>
    <t>T221101 PROJEKT OPORAVILIŠTE USTANOVE ZOO GRADA ZAGREBA</t>
  </si>
  <si>
    <t>T221102 EU PROJEKT MODERNIZACIJA II</t>
  </si>
  <si>
    <t>T120905 ŠKOLSKA SHEMA, VOĆE, POVRĆE I MLIJEČNI PROIZVODI</t>
  </si>
  <si>
    <t>T120906 POMOĆNICI U NASTAVI/STRUČNI KOMUNIKACIJSKI POSREDNICI KAO POTPORA INKLUZIVNOM OBRAZOVANJU - FAZA IV</t>
  </si>
  <si>
    <t>T120907 KORAK U DJEČJI VRTIĆ - ZA DOBROBIT I RAZVOJ POTENCIJALA - KUĆICA</t>
  </si>
  <si>
    <t>T120908 STRUČNI ODGOJ I OBRAZOVANJE DO USKLAĐENOSTI I AKTIVACIJE ŽIVOTA- SOVICA</t>
  </si>
  <si>
    <t>T120909 TJEDAN MLADIH GRADA ZAGREBA</t>
  </si>
  <si>
    <t>T120912 PROŠIRENJE KAPACITETA U PREDŠKOLSKOM ODGOJU I OBRAZOVANJU</t>
  </si>
  <si>
    <t>T120913 POMOĆNICI U NASTAVI/STRUČNI KOMUNIKACIJSKI POSREDNICI KAO POTPORA INKLUZIVNOM OBRAZOVANJU - FAZA V</t>
  </si>
  <si>
    <t>T120914 PROJEKTI TEMELJEM NATJEČAJA EU</t>
  </si>
  <si>
    <t>T132502 WORK FOR CAUSE, SERVE FOR SPORT</t>
  </si>
  <si>
    <t>T210902 STRUČNI ODGOJ I OBRAZOVANJE DO USKLAĐENOSTI I AKTIVACIJE ŽIVOTA- SOVICA</t>
  </si>
  <si>
    <t>T210903 KORAK U DJEČJI VRTIĆ -ZA DOBROBIT DJETETA I RAZVOJ POTENCIJALA- KUĆICA</t>
  </si>
  <si>
    <t>T310902 ŠKOLSKA SHEMA VOĆE, POVRĆE I MLIJEČNI PROIZVODI</t>
  </si>
  <si>
    <t>T310903 SUFINANCIRANJE PROJEKATA PRIJAVLJENIH NA NATJEČAJE EUROPSKIH FONDOVA ILI PARTNERSTVA ZA EU FONDOVE</t>
  </si>
  <si>
    <t>T310904 POMOĆNICI U NASTAVI, STRUČNI I KOMUNIKACIJSKI POSREDNICI KAO POTPORA INKL. OBRAZOVANJU FAZA IV</t>
  </si>
  <si>
    <t>T310905 POMOĆNICI U NASTAVI/STRUČNI KOMUNIKACIJSKI POSREDNICI KAO POTPORA INKLUZIVNOM OBRAZOVANJU - FAZA V</t>
  </si>
  <si>
    <t>T410901 ŠKOLSKA SHEMA VOĆE, POVRĆE, MLIJEČNI PROIZVODI</t>
  </si>
  <si>
    <t>T410902 SUFINANCIRANJE PROJEKATA PRIJAVLJENIH NA NATJEČAJE EUROPSKIH FONDOVA ILI PARTNERSTVA ZA EU FONDOVE</t>
  </si>
  <si>
    <t>T410903 POMOĆNICI U NASTAVI, STRUČNI I KOMUNIKACIJSKI POSREDNICI KAO POTPORA INKL. OBRAZOVANJU FAZA IV</t>
  </si>
  <si>
    <t>T410904 POMOĆNICI U NASTAVI/STRUČNI KOMUNIKACIJSKI POSREDNICI KAO POTPORA INKLUZIVNOM OBRAZOVANJU - FAZA  V</t>
  </si>
  <si>
    <t>T171202 PRIVREMENI OBLICI KORIŠTENJA OBALE I OKOLNOG PODRUČJA RIJEKE SAVE</t>
  </si>
  <si>
    <t>T191201 URBAN-E</t>
  </si>
  <si>
    <t>T191202 TRIBUTE - in TegRated and Innovative actions for sustainaBle mobiliTy upgradE</t>
  </si>
  <si>
    <t>T131401 PROSTORNE PODLOGE</t>
  </si>
  <si>
    <t>T121701 STRATEŠKO PLANIRANJE I PROJEKTIRANJE</t>
  </si>
  <si>
    <t>T112001 E-ZAGREB</t>
  </si>
  <si>
    <t>T112002 E-ZAGREB-ZAGREB KAO USLUGA</t>
  </si>
  <si>
    <t>T112003 RAZVOJ SUSTAVA PAMETNOG I UKLJUČIVOG STRATEŠKOG PLANIRANJA I UPRAVLJANJA GRADA ZAGREBA</t>
  </si>
  <si>
    <t>T121501 URBAN MANUFACTURING-INTERREG EUROPE</t>
  </si>
  <si>
    <t>T121503 CAMELOT - EUROPE FOR CITIZENS</t>
  </si>
  <si>
    <t>T220401 PROJEKT ProGireg</t>
  </si>
  <si>
    <t>T220402 PROSTORNI PROGRAM RAZVOJA ZAGREBAČKE REGIJE</t>
  </si>
  <si>
    <t>T220403 INTEGRIRANA PROSTORNO URBANISTIČKA ANALIZA</t>
  </si>
  <si>
    <t>T220404 RAZVOJ PLATF. ZA PRIMJENU RJEŠENJA ZA POVEĆ. ENER. UČINK. I SMANJENJA EMISIJE CO2 U PROC. UR. PLAN.</t>
  </si>
  <si>
    <t>T220405 INTEGRACIJA KONCEPTA ZELENE INFRASTRUKTURNE STRATEGIJE U PROCESE PROSTORNOG I STRATEŠKOG PLANIRANJA</t>
  </si>
  <si>
    <t>T220406 ANALIZA MOGUĆNOSTI UBLAŽAVANJA EFEKATA URBANOG TOPLINSKOG OTOKA U ZAGREBU PUTEM ZELENE INFRASTRUK.</t>
  </si>
  <si>
    <t>T220407 PILOT PROJEKT SLJEME SESVETE CARBON FREE</t>
  </si>
  <si>
    <t>T220408 CJELOVITA OBNOVA POVIJESNE JEZGRE GRADA ZAGREBA</t>
  </si>
  <si>
    <t>T320401 TEHNIČKA POMOĆ ZG RAZVOJ IZ OP KONKURENTNOST I KOHEZIJA 2014.-2020.</t>
  </si>
  <si>
    <t>T320402 BUDI "STEMFLUENCER"</t>
  </si>
  <si>
    <t>T121003 INTERDISCIPLINARNI MODEL PODRŠKE ZA DJECU S POREMEĆAJEM IZ SPEKTRA AUTIZMA</t>
  </si>
  <si>
    <t>T121004 EU PROJEKT SVI ZA PAMĆENJE "SPAM"</t>
  </si>
  <si>
    <t>T121006 PROJEKTI TEMELJEM NATJEČAJA EUROPSKE UNIJE</t>
  </si>
  <si>
    <t>T122101 PROJEKT TEMELJEM NATJEČAJA EUROPSKOG SOCIJALNOG FONDA I EUROPSKOG GOSPODARSKOG PROSTORA 2014.-2021.</t>
  </si>
  <si>
    <t>T122102 PROJEKT TEMELJEM NATJEČAJA PROGRAMA EUROPSKE UNIJE</t>
  </si>
  <si>
    <t>T122105 PROJEKT "MREŽA ZA MLADE ZA SOCIJALNO UKLJUČIVANJE"</t>
  </si>
  <si>
    <t>T122106 PROJEKT "CENTAR ZA INTEGRACIJU"</t>
  </si>
  <si>
    <t>T122108 "NOVI POČETAK - PODRŠKA BESKUĆNICIMA ZA UKLJUČIVANJE U DRUŠTVENU ZAJEDNICU"</t>
  </si>
  <si>
    <t>T122109 PROJEKT "PONOVNO AKTIVNI"</t>
  </si>
  <si>
    <t>T122111 PROJEKT "SENIOR 2030.-TEMATSKA MREŽA ZA POLITIKU AKTIVNOG STARENJA U HRVATSKOJ"</t>
  </si>
  <si>
    <t>T122112 PROJEKT "MLADI MOGU SVE - POVJERENJEM DO POSLA"</t>
  </si>
  <si>
    <t>T122113 SMANJENJE ENERGETSKOG SIROMAŠTVA</t>
  </si>
  <si>
    <t>T122301 KOMPENZACIJSKE MJERE - RODITELJ ODGOJITELJ</t>
  </si>
  <si>
    <t>T132101 OSOBE S INVALIDITETOM - "PROJEKTI TEMELJEM NATJEČAJA EUROPSKOG SOCIJALNOG FONDA"</t>
  </si>
  <si>
    <t>T132102 OSOBE S INVALIDITETOM - "PROJEKTI TEMELJEM NATJEČAJA PROGRAMA EUROPSKE UNIJE"</t>
  </si>
  <si>
    <t>T132103 PROJEKT "TRANSPORT INNOVATION FOR VULNERABLE TO EXLUSION PEOPLE NEEDS SATISFACTION"</t>
  </si>
  <si>
    <t>T132104 PROJEKT "NOVI JELKOVEC-MJESTO NEOVISNOG ŽIVLJENJA FINANCIRAN TEMELJEM NATJEČAJA EURO. SOCIJ.FONDA"</t>
  </si>
  <si>
    <t>T132105 PROJEKT RESET</t>
  </si>
  <si>
    <t>T142101 PROJEKTI TEMELJEM OPERATIVNOG PROGRAMA KONKURENTNOST I KOHEZIJA</t>
  </si>
  <si>
    <t>T312101 PROJEKT "MREŽA ZA MLADE ZA SOCIJALNO UKLJUČIVANJE"</t>
  </si>
  <si>
    <t>T612103 CENTAR ZA INTEGRACIJU</t>
  </si>
  <si>
    <t>T712101 SAVJETOVALIŠTE ZA SOCIJALNO OSJETLJIVE SKUPINE</t>
  </si>
  <si>
    <t>T812101 GERONTO ZAJEDNICA - ŠIRENJE SOCIJALNIH USLUGA</t>
  </si>
  <si>
    <t>T211101 CROSSCARE - INTERREG SLO - HRV</t>
  </si>
  <si>
    <t>T211102 EU PROJEKT SVI ZA PAMĆENJE "SPAM"</t>
  </si>
  <si>
    <t>T211103 PROJEKT 'POKRETNI GERONTO-STOMATOLOŠKI SPECIJALISTIČKI TIMOVI'</t>
  </si>
  <si>
    <t>T211104 SPECIJALISTIČKO USAVRŠAVANJE DOKTORA</t>
  </si>
  <si>
    <t>T211105 EU PROJEKT 'CENTAR ZA INTEGRACIJU'</t>
  </si>
  <si>
    <t>T211106 HS MONITOR</t>
  </si>
  <si>
    <t>T211107 MHEALTHHUB</t>
  </si>
  <si>
    <t>T211109 PROJEKT SPECIJALISTIČKOG USAVRŠAVANJA IZ HITNE MEDICINE</t>
  </si>
  <si>
    <t>T211110 AI4HEALTH.Cro EDIH</t>
  </si>
  <si>
    <t>T211111 EDUKACIJA LAIKA ZA PROVOĐENJE POSTUPKA OŽIVLJAVANJA UZ UPOTREBU AVD-a</t>
  </si>
  <si>
    <t>T132401 SUFINANCIRANJE PROJEKATA PRIJAVLJENIH NA NATJEČAJE EUROPSKIH FONDOVA ILI PARTNERSTVO ZA EU FONDOVE</t>
  </si>
  <si>
    <t>T132403 PLAN RAZVOJA KULTURE</t>
  </si>
  <si>
    <t>T132404 MODELI UPRAVLJANJA I KORIŠTENJA KULTURNE INFRASTRUKTURE</t>
  </si>
  <si>
    <t>T132602 SOCIJALNO SE UKLJUČI I ZAPOSLI - SUZI</t>
  </si>
  <si>
    <t>T132604 EUREKA</t>
  </si>
  <si>
    <t>T132607 CONNECTION</t>
  </si>
  <si>
    <t>T132608 "Kindle Equality"</t>
  </si>
  <si>
    <t>T132609 C4EUF</t>
  </si>
  <si>
    <t>T132610 UNITES</t>
  </si>
  <si>
    <t>T132611 SOCIJALNO SE UKLJUČI I ZAPOSLI - SUZI 2</t>
  </si>
  <si>
    <t>T132612 PROVEDBA AKCIJSKOG PLANA ZA INTEGRACIJU</t>
  </si>
  <si>
    <t>T132613 PLAN RAZVOJA CIVILNOG DRUŠTVA</t>
  </si>
  <si>
    <t>T130101 SANACIJA OBJEKATA GRADSKIH UPRAVNIH TIJELA OŠTEĆENIH U POTRESU</t>
  </si>
  <si>
    <t>K170501 IZGRADNJA VATROGASNE INFRASTRUKTURE</t>
  </si>
  <si>
    <t>K160801 CENTAR ZA GOSPODARENJE OTPADOM</t>
  </si>
  <si>
    <t>K180801 PROČIŠĆAVANJE OTPADNIH VODA</t>
  </si>
  <si>
    <t>K120901 ODRŽAVANJE I OPREMANJE USTANOVA SREDNJEG ŠKOLSTVA I UČENIČKIH DOMOVA</t>
  </si>
  <si>
    <t>K120902 ODRŽAVANJE I OPREMANJE OSNOVNIH ŠKOLA</t>
  </si>
  <si>
    <t>K120903 NOVOSAGRAĐENI ODGOJNO-OBRAZOVNI OBJEKTI</t>
  </si>
  <si>
    <t>K120905 ODRŽAVANJE I OPREMANJE USTANOVA PREDŠKOLSKOG ODGOJA</t>
  </si>
  <si>
    <t>K132501 ODRŽAVANJE SPORTSKIH OBJEKATA</t>
  </si>
  <si>
    <t>K210901 OPREMANJE USTANOVA PREDŠKOLSKOG ODGOJA</t>
  </si>
  <si>
    <t>K310901 ODRŽAVANJE I OPREMANJE OSNOVNIH ŠKOLA</t>
  </si>
  <si>
    <t>K410901 ODRŽAVANJE I OPREMANJE USTANOVA SREDNJEG ŠKOLSTVA I UČENIČKIH DOMOVA</t>
  </si>
  <si>
    <t>K121201 USTANOVE KULTURE</t>
  </si>
  <si>
    <t>K121202 OBJEKTI PREDŠKOLSKIH USTANOVA</t>
  </si>
  <si>
    <t>K121203 ŠKOLSKI OBJEKTI</t>
  </si>
  <si>
    <t>K121204 ZDRAVSTVENI OBJEKTI</t>
  </si>
  <si>
    <t>K121205 SPORTSKI OBJEKTI</t>
  </si>
  <si>
    <t>K121206 ZAŠTITA SPOMENIKA KULTURE</t>
  </si>
  <si>
    <t>K121207 OBJEKTI SOCIJALNE SKRBI</t>
  </si>
  <si>
    <t>K121208 OBNOVA OBJEKATA OŠTEĆENIH POTRESOM</t>
  </si>
  <si>
    <t>K121209 TRŽNICA VRAPČE</t>
  </si>
  <si>
    <t>K161202 JAVNE POVRŠINE</t>
  </si>
  <si>
    <t>K161204 JAVNA RASVJETA</t>
  </si>
  <si>
    <t>K161205 GROBLJA I KREMATORIJ</t>
  </si>
  <si>
    <t>K161206 OSTALE AKTIVNOSTI POVEZANE S GRADNJOM OBJEKATA I UREĐAJA KOMUNALNE INFRASTRUKTURE</t>
  </si>
  <si>
    <t>K161210 MODERNIZACIJA POTHODNIKA</t>
  </si>
  <si>
    <t>K161211 RECIKLAŽNO DVORIŠTE U NASELJU PODSUSED</t>
  </si>
  <si>
    <t>K171201 PODZEMNI SPREMNICI ZA OTPAD</t>
  </si>
  <si>
    <t>K181201 SANACIJA KLIZIŠTA</t>
  </si>
  <si>
    <t>K181202 KOMUNALNA INFRASTRUKTURA ZA HRVI</t>
  </si>
  <si>
    <t>K211201 IZVANREDNO ODRŽAVANJE CESTA I CESTOVNIH OBJEKATA</t>
  </si>
  <si>
    <t>K211202 GRADNJA NERAZVRSTANIH CESTA</t>
  </si>
  <si>
    <t>K211203 BAZA PODATAKA CESTA I CESTOVNIH OBJEKATA</t>
  </si>
  <si>
    <t>K211205 REKONSTRUKCIJA SARAJEVSKE ULICE OD AVENIJE DUBROVNIK DO RANŽIRNOG KOLODVORA</t>
  </si>
  <si>
    <t>K121301 NABAVA STANOVA, POSLOVNIH PROSTORA I ZEMLJIŠTA</t>
  </si>
  <si>
    <t>K121601 REKONSTRUKCIJA DOMA ZA HRVATSKE BRANITELJE SAMCE</t>
  </si>
  <si>
    <t>K211001 KAPITALNA ULAGANJA U ZDRAVSTVENE USTANOVE - DECENTRALIZIRANE FUNKCIJE</t>
  </si>
  <si>
    <t>K211101 ZNANSTVENI CENTAR IZVRSNOSTI PERSONALIZIRANA BRIGA O ZDRAVLJU</t>
  </si>
  <si>
    <t>K122401 NOVOSAGRAĐENI OBJEKTI</t>
  </si>
  <si>
    <t>K212401 ODRŽAVANJE I OPREMANJE USTANOVA U KULTURI</t>
  </si>
  <si>
    <t>K212402 NOVI HRVATSKI PRIRODOSLOVNI MUZEJ</t>
  </si>
  <si>
    <t>K212403 REKNSTRUKCIJA OBJEKTA NAPUŠTENE ZEMALJSKE UZORITE PIVNICE</t>
  </si>
  <si>
    <t>1505 UREĐENJA GRADA</t>
  </si>
  <si>
    <t>2119 JAVNA VATROGASNA POSTROJBA GRADA ZAGREBA</t>
  </si>
  <si>
    <t>1207 JAVNI DUG</t>
  </si>
  <si>
    <t>1208 ENERGIJA I KLIMA</t>
  </si>
  <si>
    <t>1508 ZAŠTITA OKOLIŠA I ODRŽIVI RAZVOJ</t>
  </si>
  <si>
    <t>1608 GOSPODARENJE OTPADOM</t>
  </si>
  <si>
    <t>1708 RAZVOJ INVESTICIJSKIH PROJEKATA OD INTERESA ZA GRAD</t>
  </si>
  <si>
    <t>1808 ZAŠTITA VODA</t>
  </si>
  <si>
    <t>1908 PROMET I JAVNI PRIJEVOZ</t>
  </si>
  <si>
    <t>2108 POMOĆI ZA SLUČAJ PRIRODNIH NEPOGODA</t>
  </si>
  <si>
    <t>2208 RAZVOJ GOSPODARSTVA I TURIZMA</t>
  </si>
  <si>
    <t>2308 RAZVOJ POLJOPRIVREDE I RURALNOG PROSTORA</t>
  </si>
  <si>
    <t>2408 ŠUMARSTVO</t>
  </si>
  <si>
    <t>2508 LOVSTVO</t>
  </si>
  <si>
    <t>2608 SKRB O ŽIVOTINJAMA</t>
  </si>
  <si>
    <t>2708 VETERINARSKA ZAŠTITA OKOLIŠA</t>
  </si>
  <si>
    <t>2808 URBANA PREHRANA I POLJOPRIVREDA</t>
  </si>
  <si>
    <t>2908 SURADNJA GRADA ZAGREBA NA MEĐUGRADSKOJ I MEĐUNARODNOJ RAZINI</t>
  </si>
  <si>
    <t>3008 PROSTORNO PLANIRANJE</t>
  </si>
  <si>
    <t>3108 STATISTIKA GRADA ZAGREBA</t>
  </si>
  <si>
    <t>3208 STRATEŠKO PLANIRANJE I RAZVOJ GRADA</t>
  </si>
  <si>
    <t>3308 KOMUNIKACIJA S JAVNOŠĆU</t>
  </si>
  <si>
    <t>2211 DJELATNOST USTANOVA U POLJOPRIVREDI I ŠUMARSTVU</t>
  </si>
  <si>
    <t>1209 OPĆI PROGRAMI ODGOJA I OBRAZOVANJA</t>
  </si>
  <si>
    <t>1325 SPORTSKI PROGRAMI</t>
  </si>
  <si>
    <t>2109 DJELATNOST USTANOVA PREDŠKOLSKOG ODGOJA</t>
  </si>
  <si>
    <t>3109 DJELATNOST USTANOVA OSNOVNOG ŠKOLSTVA</t>
  </si>
  <si>
    <t>4109 DJELATNOST USTANOVA SREDNJEG ŠKOLSTVA I UČENIČKIH DOMOVA</t>
  </si>
  <si>
    <t>2125 JAVNA UPRAVA I ADMINISTRACIJA</t>
  </si>
  <si>
    <t>1112 JAVNA UPRAVA I ADMINISTRACIJA</t>
  </si>
  <si>
    <t>1212 KAPITALNA ULAGANJA U OBJEKTE ZA DRUŠTVENE DJELATNOSTI I ZA OBNOVU OBJEKATA OŠTEĆENIH POTRESOM</t>
  </si>
  <si>
    <t>1412 ZAŠTITA OKOLIŠA I ODRŽIVI RAZVOJ</t>
  </si>
  <si>
    <t>1512 ODRŽAVANJE KOMUNALNE INFRASTRUKTURE</t>
  </si>
  <si>
    <t>1612 GRADNJA OBJEKATA I UREĐAJA KOMUNALNE INFRASTRUKTURE</t>
  </si>
  <si>
    <t>1712 UREĐENJA GRADA</t>
  </si>
  <si>
    <t>1812 OSTALI RADOVI GRADNJE KOMUNALNE INFRASTRUKTURE</t>
  </si>
  <si>
    <t>1912 PROMETNA PREVENTIVA, REGULACIJA I SIGURNOST U PROMETU</t>
  </si>
  <si>
    <t>2112 GRADNJA I ODRŽAVANJE NERAZVRSTANIH CESTA</t>
  </si>
  <si>
    <t>1113 JAVNA UPRAVA I ADMINISTRACIJA</t>
  </si>
  <si>
    <t>1213 UPRAVLJANJE IMOVINOM</t>
  </si>
  <si>
    <t>1313 ZAŠTITA VODA</t>
  </si>
  <si>
    <t>1114 JAVNA UPRAVA I ADMINISTRACIJA</t>
  </si>
  <si>
    <t>1214 INFORMATIZACIJA</t>
  </si>
  <si>
    <t>1314 KATASTARSKO UREĐENJE GRADA</t>
  </si>
  <si>
    <t>1117 JAVNA UPRAVA I ADMINISTRACIJA</t>
  </si>
  <si>
    <t>1217 PROSTORNO PLANIRANJE</t>
  </si>
  <si>
    <t>1118 REDOVNA DJELATNOST STRUČNE SLUŽBE GRADSKE SKUPŠTINE</t>
  </si>
  <si>
    <t>1218 SURADNJA GRADA ZAGREBA NA MEĐUGRADSKOJ I MEĐUNARODNOJ RAZINI</t>
  </si>
  <si>
    <t>1120 JAVNA UPRAVA I ADMINISTRACIJA</t>
  </si>
  <si>
    <t>1215 EU PROJEKTI</t>
  </si>
  <si>
    <t>1315 POSREDNIČKO TIJELO INTEGRIRANIH TERITORIJALNIH ULAGANJA</t>
  </si>
  <si>
    <t>2104 JAVNA UPRAVA I ADMINISTRACIJA</t>
  </si>
  <si>
    <t>2204 PROSTORNO PLANIRANJE</t>
  </si>
  <si>
    <t>3104 JAVNA UPRAVA I ADMINISTRACIJA</t>
  </si>
  <si>
    <t>3204 STRATEŠKO PLANIRANJE I RAZVOJ GRADA</t>
  </si>
  <si>
    <t>1121 JAVNA UPRAVA I ADMINISTRACIJA</t>
  </si>
  <si>
    <t>1210 OPĆI JAVNOZDRAVSTVENI PROGRAMI</t>
  </si>
  <si>
    <t>1216 SKRB O BRANITELJIMA</t>
  </si>
  <si>
    <t>1221 OPĆI PROGRAMI SOCIJALNE ZAŠTITE</t>
  </si>
  <si>
    <t>1223 OPĆI PROGRAMI ODGOJA I OBRAZOVANJA</t>
  </si>
  <si>
    <t>1321 SKRB ZA OSOBE S INVALIDITETOM</t>
  </si>
  <si>
    <t>1421 PROGRAMI SOCIJALNE ZAŠTITE - USTANOVE SOCIJALNE ZAŠTITE</t>
  </si>
  <si>
    <t>2121 JAVNA UPRAVA I ADMINISTRACIJA</t>
  </si>
  <si>
    <t>3121 JAVNA UPRAVA I ADMINISTRACIJA</t>
  </si>
  <si>
    <t>4121 JAVNA UPRAVA I ADMINISTRACIJA</t>
  </si>
  <si>
    <t>5021 JAVNA UPRAVA I ADMINISTRACIJA</t>
  </si>
  <si>
    <t>6121 JAVNA UPRAVA I ADMINISTRACIJA</t>
  </si>
  <si>
    <t>7121 JAVNA UPRAVA I ADMINISTRACIJA</t>
  </si>
  <si>
    <t>8121 JAVNA UPRAVA I ADMINISTRACIJA</t>
  </si>
  <si>
    <t>2110 JAVNA UPRAVA I ADMINISTRACIJA</t>
  </si>
  <si>
    <t>2111 OPĆI JAVNOZDRAVSTVENI PROGRAMI</t>
  </si>
  <si>
    <t>2116 JAVNA UPRAVA I ADMINISTRACIJA</t>
  </si>
  <si>
    <t>1124 JAVNA UPRAVA I ADMINISTRACIJA</t>
  </si>
  <si>
    <t>1224 OPĆI PROGRAMI ODGOJA I OBRAZOVANJA</t>
  </si>
  <si>
    <t>1226 SURADNJA GRADA ZAGREBA NA MEĐUGRADSKOJ I MEĐUNARODNOJ RAZINI</t>
  </si>
  <si>
    <t>1324 JAVNE POTREBE U KULTURI</t>
  </si>
  <si>
    <t>1326 OSTALI PROGRAMI POVEZANI S PROMICANJEM LJUDSKIH PRAVA</t>
  </si>
  <si>
    <t>1327 JAVNE POTREBE U KULTURI  - KORISNICI KOJIMA GRAD NIJE OSNIVAČ</t>
  </si>
  <si>
    <t>2124 JAVNA UPRAVA I ADMINISTRACIJA</t>
  </si>
  <si>
    <t>2126 VIJEĆA NACIONALNIH MANJINA</t>
  </si>
  <si>
    <t>1133 JAVNA UPRAVA I ADMINISTRACIJA</t>
  </si>
  <si>
    <t>1220 INFORMATIZACIJA</t>
  </si>
  <si>
    <t>1301 UPRAVLJANJE IMOVINOM</t>
  </si>
  <si>
    <t>Naziv posebnog cilja Provedbenog programa</t>
  </si>
  <si>
    <t>Naziv strateškog cilja Nacionalne razvojne strategije</t>
  </si>
  <si>
    <t>PC 10. Unaprjeđenje urbane sigurnosti Grada Zagreba</t>
  </si>
  <si>
    <t>PC 11. Održivo planiranje i korištenje cjelokupnoga prostora Grada</t>
  </si>
  <si>
    <t>PC 12. Revitalizacija i obnova izgrađenih prostora Grada</t>
  </si>
  <si>
    <t>PC 13. Zaštita okoliša i prirode</t>
  </si>
  <si>
    <t>PC 14. Unaprjeđenje komunalne infrastrukture</t>
  </si>
  <si>
    <t>PC 15. Povećanje energetske učinkovitosti, poticanje korištenja obnovljivih izvora energije i digitalizacija energetske infrastrukture</t>
  </si>
  <si>
    <t>PC 17. Prilagodba klimatskim promjenama s ciljem povećanja urbane otpornosti</t>
  </si>
  <si>
    <t>PC 16. Čist i održiv promet</t>
  </si>
  <si>
    <t>PC 18. Sigurnost, otvorenost i interoperabilnost ICT usluga i jačanje ICT infrastrukture</t>
  </si>
  <si>
    <t>PC 01. Podrška razvoju gospodarstva temeljenog na primjeni naprednih i zelenih tehnologija, inovacijama i digitalnoj transformaciji</t>
  </si>
  <si>
    <t>PC 02. Jačanje rasta i konkurentnosti MSP i obrta</t>
  </si>
  <si>
    <t>PC 03. Jačanje tržišta rada</t>
  </si>
  <si>
    <t>PC 04. Podrška održivom, otpornom i konkurentnom turizmu</t>
  </si>
  <si>
    <t>PC 05. Podrška održivom razvoj poljoprivredne proizvodnje i šumarstva</t>
  </si>
  <si>
    <t>PC 06. Unaprjeđenje odgojne i obrazovne infrastrukture i programa</t>
  </si>
  <si>
    <t>PC 07. Jačanje zdravstvenog sustava, sustava socijalne skrbi i sporta</t>
  </si>
  <si>
    <t>PC 08. Osnaživanje kulture i kreativnog stvaralaštva</t>
  </si>
  <si>
    <t>PC 09. Jačanje sustava upravljanja gradom i njegovim razvojem te razvoj i implementacija participativne demokracije</t>
  </si>
  <si>
    <t>SC 11: Digitalna tranzicija društva i gospodarstva</t>
  </si>
  <si>
    <t>SC 01. Konkurentno i inovativno gospodarstvo</t>
  </si>
  <si>
    <t>SC 02. Obrazovani i zaposleni ljudi</t>
  </si>
  <si>
    <t>SC 03. Učinkovito i djelotvorno pravosuđe, javna uprava i upravljanje državnom imovinom</t>
  </si>
  <si>
    <t>SC 05. Zdrav, aktivan i kvalitetan život</t>
  </si>
  <si>
    <t>SC 07. Sigurnost za stabilan razvoj</t>
  </si>
  <si>
    <t>SC 08. Ekološka i energetska tranzicija za klimatsku neutralnost</t>
  </si>
  <si>
    <t>SC 09. Samodostatnost u hrani i razvoj biogospodarstva</t>
  </si>
  <si>
    <t>SC 10. Održiva mobilnost</t>
  </si>
  <si>
    <t>POSEBNI CILJEVI PROVEDBENOG PROGRAMA GRADA ZAGREBA</t>
  </si>
  <si>
    <t>STRATEŠKI CILJEVI NACIONALNE RAZVOJNE STRATEGIJE</t>
  </si>
  <si>
    <t>Procijenjeni trošak provedbe aktivnosti (u eurima)</t>
  </si>
  <si>
    <t>Oznaka vrste mjere (R/I/O)</t>
  </si>
  <si>
    <t>Doprinos mjere ispunjenju obveza uređenih posebnim propisima</t>
  </si>
  <si>
    <t>Doprinos provedbi ciljeva održivog razvoja SDG</t>
  </si>
  <si>
    <t>Doprinos zelenoj tranziciji EU (DA/NE)</t>
  </si>
  <si>
    <t>Doprinos digitalnoj transformaciji EU (DA/NE)</t>
  </si>
  <si>
    <t>Ključne aktivnosti</t>
  </si>
  <si>
    <t>Planirani rok postignuća ključnih aktivnosti (mjesec, godina)</t>
  </si>
  <si>
    <t>Rok provedbe mjere (mjesec, godina)</t>
  </si>
  <si>
    <t>Pokazatelj rezultata</t>
  </si>
  <si>
    <t>Početna vrijednost 2021.</t>
  </si>
  <si>
    <t>Ciljna vrijednost 2022.</t>
  </si>
  <si>
    <t>Ciljna vrijednost 2023.</t>
  </si>
  <si>
    <t>Ciljna vrijednost 2024.</t>
  </si>
  <si>
    <t xml:space="preserve">Ciljna vrijednost 2025. </t>
  </si>
  <si>
    <t>R</t>
  </si>
  <si>
    <t>n/p</t>
  </si>
  <si>
    <t>DA</t>
  </si>
  <si>
    <t>Broj odobrenih potpora inovatorima</t>
  </si>
  <si>
    <t xml:space="preserve">Stručna tehnička i financijska potpora inovatorima; financijska potpora udrugama inovatora; </t>
  </si>
  <si>
    <t>Jačanje sustava pružanja inkubacijske potpore malim i srednjim poduzetnicima i start-up tvrtkama iz područja bioznanosti, pružanje visokotehnološke inkubacije i usluge podrške u razvoju poslovanja.</t>
  </si>
  <si>
    <t>NE</t>
  </si>
  <si>
    <t>Financijska potpora za organizaciju manifestacija povezanih s promicanjem obrtništva i poduzetništva.</t>
  </si>
  <si>
    <t>Broj izlagača</t>
  </si>
  <si>
    <t>Broj odobrenih projekata prihvatljivih za provedbu kroz ITU mehanizam</t>
  </si>
  <si>
    <t>Uspostava sustava i provedba mehanizma Integriranih teritorijalnih ulaganja u financijskoj perspektivi 2021. – 2027. za područje obuhvata Urbane aglomeracije Zagreb.</t>
  </si>
  <si>
    <t>R/O</t>
  </si>
  <si>
    <t>9, 12</t>
  </si>
  <si>
    <t>Broj sufinanciranih programa/projekata udruga mladih ili udruga za mlade</t>
  </si>
  <si>
    <t>Broj sudionika obrazovanja odraslih</t>
  </si>
  <si>
    <t>-</t>
  </si>
  <si>
    <t>Povećanje kapaciteta sustava za dostupno i kvalitetno obrazovanje odraslih.</t>
  </si>
  <si>
    <t>Osiguravanje potpore pomoćnika u nastavi / stručnog komunikacijskog posrednika.</t>
  </si>
  <si>
    <t>0;
0</t>
  </si>
  <si>
    <t>Prigodno ukrašavanje središta grada i gradskih četvrti u vrijeme božićnih, novogodišnjih i uskrsnih blagdana.</t>
  </si>
  <si>
    <t>Broj održanih manifestacija</t>
  </si>
  <si>
    <t>Održavanje poljoprivrednog zemljišta u vlasništvu Republike Hrvatske sposobnim za poljoprivrednu proizvodnju do trenutka njegovog davanja u zakup ili drugi oblik raspolaganja.</t>
  </si>
  <si>
    <t xml:space="preserve">Jačanje i poticanje poljoprivredne proizvodnje i poticanje primjene smjernica EU strategije Od polja do stola. </t>
  </si>
  <si>
    <t>Uvođenje sustava utvrđivanja kvalitete i podrijetla hrane i poticanje certificiranja poljoprivrednih proizvoda.</t>
  </si>
  <si>
    <t>Broj hektara; 
Broj korisnika uređenih i opremljenih gradskih vrtova</t>
  </si>
  <si>
    <t>23;
2174</t>
  </si>
  <si>
    <t>24;
2022</t>
  </si>
  <si>
    <t>26,5;
2300</t>
  </si>
  <si>
    <t>27;
2350</t>
  </si>
  <si>
    <t>27,5;
2450</t>
  </si>
  <si>
    <t>Uređenje i opremanje obradivog zemljišta u vlasništvu Grada s ciljem davanja vrtnih parcela građanima za uzgoj hrane za vlastite potrebe.</t>
  </si>
  <si>
    <t xml:space="preserve">Broj izgrađenih/rekonstruiranih/opremljenih predškolskih objekata </t>
  </si>
  <si>
    <t xml:space="preserve">Broj izgrađenih/rekonstruiranih/opremljenih školskih objekata </t>
  </si>
  <si>
    <t>Broj učenika uključenih u građanski odgoj i obrazovanje</t>
  </si>
  <si>
    <t>Postotak učenika kojima su osigurani udžbenici</t>
  </si>
  <si>
    <t xml:space="preserve">Postotak učenika osnovnih škola uključenih u organiziranu školsku prehranu </t>
  </si>
  <si>
    <t>Broj sufinanciranih projekata</t>
  </si>
  <si>
    <t>Unaprjeđenje suradnje sa Sveučilištem u Zagrebu i visokim učilištima</t>
  </si>
  <si>
    <t>Broj izgrađenih/rekonstruiranih/opremljenih objekata</t>
  </si>
  <si>
    <t>Broj djece iz obitelji slabijeg imovnog stanja koja su ostvarila pravo na besplatno ljetovanje</t>
  </si>
  <si>
    <t>Broj izgrađenih/obnovljenih sportskih objekata</t>
  </si>
  <si>
    <t>Broj izgrađenih/obnovljenih ustanova kulture</t>
  </si>
  <si>
    <t>Izrada projektne dokumentacije, građenje i opremanje ustanova kulture.</t>
  </si>
  <si>
    <t>Informatizacija Gradske skupštine Grada Zagreba</t>
  </si>
  <si>
    <t>Broj sufinanciranih programa/projekata</t>
  </si>
  <si>
    <t>Održavanje vježbi operativnih snaga sustava civilne zaštite Grada Zagreba;
Opremanje operativnih snaga sustava civilne zaštite</t>
  </si>
  <si>
    <t>2;
300</t>
  </si>
  <si>
    <t>2;
400</t>
  </si>
  <si>
    <t>2;
500</t>
  </si>
  <si>
    <t>Osposobljavanja, usavršavanja i specijalističke obuke članova vatrogasnih postrojbi DVD-a</t>
  </si>
  <si>
    <t>Izrađen Plan razvoja Grada Zagreba</t>
  </si>
  <si>
    <t>Pružanje potpore javnopravnim tijelima i javnim ustanovama s područja Grada Zagreba u pripremi i provedbi EU projekata</t>
  </si>
  <si>
    <t xml:space="preserve">Aktivnosti prostornog planiranja. </t>
  </si>
  <si>
    <t>Broj obnovljenih / saniranih objekata</t>
  </si>
  <si>
    <t xml:space="preserve">Izrada programa cjelovite obnove povijesne urbane cjeline Grada Zagreba </t>
  </si>
  <si>
    <t>Broj obnovljenih i saniranih objekata (Služba za informacijski sustav i tehničke poslove)</t>
  </si>
  <si>
    <t>Izgradnja na javnim površinama</t>
  </si>
  <si>
    <t>Izrađene analize, studijske, projektno-tehnička dokumentacija</t>
  </si>
  <si>
    <t>Obnovljena i revitalizirana kulturna dobra</t>
  </si>
  <si>
    <t>Broj provedenih postupaka procjene utjecaja na okoliš</t>
  </si>
  <si>
    <t>Broj izrađenih dokumenata i akata iz područja upravljanja bukom okoliša</t>
  </si>
  <si>
    <t>Broj sufinanciranih programa i projekata</t>
  </si>
  <si>
    <t>Broj izrađene projektno-tehničke dokumentacije</t>
  </si>
  <si>
    <t>Izgradnja kanalskih priključaka (kom);
Izgradnja vodoopskrbnih priključaka (kom)</t>
  </si>
  <si>
    <t>600;
830</t>
  </si>
  <si>
    <t>620;
795</t>
  </si>
  <si>
    <t>640;
790</t>
  </si>
  <si>
    <t>Količina zbrinutog mulja (u tonama)</t>
  </si>
  <si>
    <t>Broj izgrađenih spremnika</t>
  </si>
  <si>
    <t>Postotak izgradnje na području groblja</t>
  </si>
  <si>
    <t>Broj uređenih objekata</t>
  </si>
  <si>
    <t>Izvršenje kreditnih obveza prema dinamici otplate iz ugovora o kreditima</t>
  </si>
  <si>
    <t>Objavljeni proračunski dokumenti u odnosu na broj obveznih za objavu;
Pokrenuti postupci objedinjene nabave za Grad Zagreb u odnosu na plan</t>
  </si>
  <si>
    <t>100%;
100%</t>
  </si>
  <si>
    <t>Izrada prijedloga Proračuna, izvještaja o izvršenju Proračuna i sastavljanje propisanih financijskih izvještaja; praćenje dospijeća obveza i stanja izvršenja Proračuna; koordinacija razvoja sustava unutarnjih kontrola; provedba postupaka nabave, uz centralizaciju i objedinjavanje postupaka sukladno nabavnim kategorijama.</t>
  </si>
  <si>
    <t xml:space="preserve">Praćenje ispunjavanja obveza po postojećim zaduženjima i izrada podloga za zaduživanje. </t>
  </si>
  <si>
    <t>Smanjenje broja delegiranih predmeta prema odvjetnicima</t>
  </si>
  <si>
    <t xml:space="preserve">Rad odvjetnika u postupcima zastupanja pred službenim tijelima.  </t>
  </si>
  <si>
    <t>Ukupan broj upisa, izdanih isprava, te provedenih promjena iz područja građanskih stanja</t>
  </si>
  <si>
    <t>Broj pružene primarne pravne pomoći, te broj zahtjeva za odobravanje sekundarne pravne pomoći</t>
  </si>
  <si>
    <t>Ostvarivanje primarne i sekundarne pravne pomoći građanima slabijeg imovinskog statusa.</t>
  </si>
  <si>
    <t>Pružanje usluga građanima iz područja građanskih stanja Grada Zagreba i središnjih evidencija.</t>
  </si>
  <si>
    <t>01.1. Poticanje ulaganja u nove i zelene tehnologije, istraživanje i razvoj, transfer tehnologije i znanja, kao i razvoj inovativnih proizvoda i usluga</t>
  </si>
  <si>
    <t>01.2. Administrativno rasterećenje poduzetnika i poticanje digitalizacije poslovanja</t>
  </si>
  <si>
    <t>02.1. Bolji pristup izvorima financiranja</t>
  </si>
  <si>
    <t>02.2. Podrška posebnim kategorijama poduzetnika (poduzetnici početnici, mladi, žene, društveni poduzetnici i dr.)</t>
  </si>
  <si>
    <t>02.3. Poticanje internacionalizacije poslovanja malih i srednjih poduzetnika</t>
  </si>
  <si>
    <t>02.4. Unaprjeđenje poduzetničke infrastrukture</t>
  </si>
  <si>
    <t>02.5. Unaprjeđenje sustava planiranja i praćenja gospodarskih aktivnosti</t>
  </si>
  <si>
    <t>03.1. Prilagodba obrazovnih programa i potreba tržišta rada</t>
  </si>
  <si>
    <t>03.2. Poticanje cjeloživotnog učenja</t>
  </si>
  <si>
    <t xml:space="preserve">03.3. Mjere aktivne politike zapošljavanja </t>
  </si>
  <si>
    <t>03.4. Uključivanje socijalno osjetljivih i marginaliziranih skupina i osoba u nepovoljnom položaju na tržište rada</t>
  </si>
  <si>
    <t>04.1. Diverzifikacija i poboljšanje turističke ponude i poticanje razvoja selektivnih oblika turizma</t>
  </si>
  <si>
    <t>04.2. Jačanje međusektorske i međužupanijske suradnje u turizmu, promocija Grada i brendiranje kao city break turističke destinacije</t>
  </si>
  <si>
    <t>05.1. Održivo gospodarenje poljoprivrednim zemljištem</t>
  </si>
  <si>
    <t xml:space="preserve">05.2. Jačanje sustava poljoprivrednih gospodarstava </t>
  </si>
  <si>
    <t>05.3. Razvoj održivog sustava urbane prehrane</t>
  </si>
  <si>
    <t>05.4. Održivo gospodarenje šumama, lovištima i zaštita divljači</t>
  </si>
  <si>
    <t>06.1. Unaprjeđenje predškolske, osnovnoškolske i srednjoškolske infrastrukture i programa</t>
  </si>
  <si>
    <t xml:space="preserve">06.2. Jačanje visokoškolskog obrazovanja i znanosti, razvoj infrastrukturnog sadržaja po mjeri studenata te poticanje cjeloživotnog obrazovanja </t>
  </si>
  <si>
    <t>07.1. Unaprjeđenje zdravstvenog sustava</t>
  </si>
  <si>
    <t>07.2. Jačanje socijalne uključenosti i unaprjeđenje standarda usluga socijalne skrbi</t>
  </si>
  <si>
    <t>07.3. Unaprjeđenje sportske infrastrukture i jačanje sportske kulture</t>
  </si>
  <si>
    <t>08.1. Poticanje razvoja kulture i umjetničkog stvaralaštva</t>
  </si>
  <si>
    <t>08.2. Poticanje razvoja kulturnih i kreativnih industrija</t>
  </si>
  <si>
    <t>09.1. Unaprjeđenje i digitalizacija poslovnih procesa i usluga Grada i upravljanje promjenama</t>
  </si>
  <si>
    <t>09.2. Ulaganje u ljudske resurse javnog sektora</t>
  </si>
  <si>
    <t>09.3. Unaprjeđenje međusektorske suradnje svih sastavnica društva</t>
  </si>
  <si>
    <t>09.4. Jačanje participativne demokracije u planiranju razvoja Grada</t>
  </si>
  <si>
    <t>10.1. Jačanje sposobnosti operativnih snaga civilne zaštite</t>
  </si>
  <si>
    <t>10.2. Jačanje vatrogasnog sustava</t>
  </si>
  <si>
    <t>10.3. Umanjenje rizika od klizanja tla</t>
  </si>
  <si>
    <t>11.1. Integrirano energetsko, klimatsko, prometno i prostorno planiranje razvoja Grada</t>
  </si>
  <si>
    <t>11.2. Unaprjeđenje sustava zelene infrastrukture Grada i primjene rješenja temeljenih na prirodi;</t>
  </si>
  <si>
    <t>11.3. Učinkovito upravljanje gradskom imovinom, uz daljnji razvoj programa javnog stanovanja</t>
  </si>
  <si>
    <t>11.4. Unaprjeđenje kvalitete katastarskih i zemljišnoknjižnih podataka na području Grada Zagreba</t>
  </si>
  <si>
    <t>12.1. Integralna obnova objekata i infrastrukture oštećenih potresom</t>
  </si>
  <si>
    <t>12.2. Urbana sanacija dijelova gradskog prostora</t>
  </si>
  <si>
    <t>12.3. Revitalizacija brownfield područja</t>
  </si>
  <si>
    <t>12.4. Uređenje i očuvanje naselja ruralnog i suburbanog karaktera</t>
  </si>
  <si>
    <t>12.5. Unaprjeđenje sustava zaštite i valorizacije kulturne baštine</t>
  </si>
  <si>
    <t>13.1. Zaštita i održivo upravljanje područjima s razvojnim posebnostima: Medvednica i Sava</t>
  </si>
  <si>
    <t>13.2. Zaštita i poboljšanje kvalitete sastavnica okoliša</t>
  </si>
  <si>
    <t>13.3. Učinkovit monitoring i upravljanje prirodnom baštinom, geo i bioraznolikošću</t>
  </si>
  <si>
    <t>14.1. Unaprjeđenje sustava vodoopskrbe i odvodnje</t>
  </si>
  <si>
    <t xml:space="preserve">14.2. Povećanje djelotvornosti u gospodarenju komunalnim otpadom </t>
  </si>
  <si>
    <t>14.3. Poboljšanje komunalne opremljenosti gradskog područja</t>
  </si>
  <si>
    <t>15.1. Integralna, dubinska energetska obnova stambenog fonda i suzbijanje energetskog siromaštva</t>
  </si>
  <si>
    <t xml:space="preserve">15.2. Poticanje korištenja obnovljivih izvora energije i visokoučinkovitih kogeneracija </t>
  </si>
  <si>
    <t>15.3. Povećanje energetske učinkovitosti i modernizacija sustava javne rasvjete Grada Zagreba</t>
  </si>
  <si>
    <t>15.4 Povećanje učinkovitosti i unaprjeđenje sustava grijanja i hlađenja</t>
  </si>
  <si>
    <t xml:space="preserve">15.5. Uvođenje sustava automatskog nadzora i individualnog mjerenja potrošnje energije i vode  </t>
  </si>
  <si>
    <t>16.1. Poboljšanje sustava gradskog prijevoza i s njime povezanih voznih sredstava te sustava upravljanja</t>
  </si>
  <si>
    <t>16.2. Integrirani razvoj cestovnog prometa</t>
  </si>
  <si>
    <t>16.3. Unaprjeđenje zračnog prometa</t>
  </si>
  <si>
    <t>16.4. Unaprjeđenje željezničkog prometa</t>
  </si>
  <si>
    <t>16.5. Čist i održiv javni gradski prijevoz</t>
  </si>
  <si>
    <t>16.6. Razvoj infrastrukture i poticanje korištenja vozila s nultim emisijama</t>
  </si>
  <si>
    <t>16.7. Unaprjeđenje pješačkog i biciklističkog prometa</t>
  </si>
  <si>
    <t>17.1. Prilagodba klimatskim promjenama</t>
  </si>
  <si>
    <t>17.2. Uspostava sustava zaštite od prirodnih nepogoda, klimatskih promjena i upravljanja kriznim situacijama</t>
  </si>
  <si>
    <t xml:space="preserve">18.1. Uspostava objedinjenog, dijeljenog podatkovnog centra za ICT usluge Grada, gradskih poduzeća i ustanova </t>
  </si>
  <si>
    <t>18.2. Unaprjeđenje internih sigurnosnih mehanizama i uvođenje najboljih praksi u procesima upravljanja sigurnošću podataka (ISO/27001:20013)</t>
  </si>
  <si>
    <t>18.3. Standardizacija tehnoloških platformi i povećanje interoperabilnosti među heterogenim IT sustavima uspostavom standardnih rješenja i zajedničkih mehanizama za razmjenu podataka</t>
  </si>
  <si>
    <t>18.4. Povećanje transparentnosti uporabom otvorenih podataka ("Open Data") te iskorištenje velikih količina prikupljenih podataka za kvalitetnije upravljanje Gradom ("Big Data")</t>
  </si>
  <si>
    <t xml:space="preserve">Broj i naziv mjere </t>
  </si>
  <si>
    <t xml:space="preserve">Svrha provedbe </t>
  </si>
  <si>
    <t>Razvoj inovacija za poduzetničko korištenje i komercijalizaciju; Razvoj i unaprjeđenje podržavajuće poduzetničke infrastrukture za istraživanje i razvoj inovativnih proizvoda i usluga.</t>
  </si>
  <si>
    <t>Procijenjeni trošak provedbe mjera (u eurima)</t>
  </si>
  <si>
    <t>Procijenjeni trošak 
provedbe mjere 
(u HRK)</t>
  </si>
  <si>
    <t>Uspostava sustava i provedba mehanizma Integriranih teritorijalnih ulaganja u financijskoj perspektivi 2021. – 2027. za područje obuhvata Urbane aglomeracije Zagreb.; Podrška poduzetnicima početnicima kroz infrastrukturnu podršku i specifične programe usluga koji se kontinuirano prilagođavaju potrebama poduzetnika.</t>
  </si>
  <si>
    <t>O/R</t>
  </si>
  <si>
    <t xml:space="preserve">DA </t>
  </si>
  <si>
    <t>Promicanje i razvoj društvenog poduzetništva i društvenih poduzetničkih inicijativa; očuvanje i daljnji razvoj obrtničkih djelatnosti; promicanje poduzetničkih aktivnosti putem gospodarskih manifestacija.</t>
  </si>
  <si>
    <t>8, 9</t>
  </si>
  <si>
    <t>Razvoj i unaprjeđenje podržavajuće poduzetničke infrastrukture.</t>
  </si>
  <si>
    <t>Modernizacija, osuvremenjivanje i prilagodba obrazovnih programa potrebama tržišta rada, unaprjeđivanje znanja i vještina zaposlenih i nezaposlenih osoba s ciljem smanjenja nezaposlenosti i jačanja tržišta rada.</t>
  </si>
  <si>
    <t>1, 3, 4, 5, 8</t>
  </si>
  <si>
    <t>Unaprjeđivanje poduzetničkih znanja i vještina; Poticanje programa stjecanja ključnih kompetencija s naglaskom na poduzetničke i digitalne vještine i vještine potrebne za zelena radna mjesta.</t>
  </si>
  <si>
    <t>Poticanje zapošljavanja osoba bez iskustva, dugotrajno nezaposlenih osoba, održavanje zaposlenosti osoba  s invaliditetom i ostalih marginaliziranih skupina radi što skorijeg ulaska na tržište rada.</t>
  </si>
  <si>
    <t>O</t>
  </si>
  <si>
    <t>Osiguravanje jednakog pristupa formalnim i neformalnim obrazovnim prilikama.</t>
  </si>
  <si>
    <t>Broj obavljenih unutarnjih revizija;
Broj obavljenih naknadnih kontrola</t>
  </si>
  <si>
    <t>21;
80</t>
  </si>
  <si>
    <t>Broj korisnika usluga Centralnog laboratorija;
Broj korisnika programa BIO infrastruktura i BIO inkubacija</t>
  </si>
  <si>
    <t>39;
9</t>
  </si>
  <si>
    <t>43;
10</t>
  </si>
  <si>
    <t>45;
11</t>
  </si>
  <si>
    <t>47;
12</t>
  </si>
  <si>
    <t>Broj kvalificiranih djelatnika za provedbu ITU mehanizma u Gradu Zagrebu;
Broj odobrenih projekata prihvatljivih za provedbu kroz ITU mehanizam</t>
  </si>
  <si>
    <t>9;
21</t>
  </si>
  <si>
    <t>Baza projekata Grada Zagreba za financijsku perspektivu 2021.- 2027; 
Broj prijavljenih projektnih prijedloga</t>
  </si>
  <si>
    <t>1;
95 Grad Zagreb, 6 trgovačka društva, 45 ustanove</t>
  </si>
  <si>
    <t>1;
105 Grad Zagreb, 10 trgovačka društva, 31 ustanove</t>
  </si>
  <si>
    <t>1;
n/p</t>
  </si>
  <si>
    <t>pro-23;
pro-25</t>
  </si>
  <si>
    <t xml:space="preserve">Aktivnosti unaprjeđenja i implementacije sustava za pripremu, provedbu i praćenje EU projekata, stručnu podršku u pripremi i provedbi EU projekata i organizaciju stručnih edukacija članova EU tima. </t>
  </si>
  <si>
    <t>Naknadno će se definirati nakon plana objave poziva u skladu sa Operativnim programima za razdoblje 2021-2027 koji su još u tijeku izrade</t>
  </si>
  <si>
    <t xml:space="preserve">Financiranje programa i projekata udruga koji se odnose na područja: podrška radu s mladima, aktivno sudjelovanje mladih u društvu, edukacija mladih o svijetu rada. </t>
  </si>
  <si>
    <t>Broj djece uključene u posebni program predškolskog odgoja i obrazovanja Poliklinike suvag</t>
  </si>
  <si>
    <t xml:space="preserve">Predškolski program za djecu s teškoćama (SUVAG) i sredstva za redovnu djelatnost Ustanove. </t>
  </si>
  <si>
    <t>Broj zaposlenih i dodatno osposobljenih žena (50) za jedno od deficitarnih zanimanja na tržištu rada</t>
  </si>
  <si>
    <t>Pružena usluga pomoći u kući za 250 krajnjih korisnika (starijih osoba, osoba s invaliditetom i drugih osoba u potrebi)</t>
  </si>
  <si>
    <t>Odabir i zapošljavanje nezaposlenih žena ciljne skupine; osposobljavanje nezaposlenih žena sukladno potrebama tržišta rada; promidžba i vidljivost; upravljanje projektom i administracija.</t>
  </si>
  <si>
    <t xml:space="preserve">Broj škola uključenih u program;
Broj pomoćnika u nastavi;
Broj učenika </t>
  </si>
  <si>
    <t xml:space="preserve">Uspostava jednako kvalitetnih uvjeta obrazovanja za sve učenike sukladno njihovim sposobnostima i programu koji samostalno svladavaju u primarnoj sredini. </t>
  </si>
  <si>
    <t xml:space="preserve">Sufinanciranje projekata udruga iz područja socijalne zaštite i područja unaprjeđenja kvalitete života osoba s invaliditetom. </t>
  </si>
  <si>
    <t>Broj realiziranih projekata</t>
  </si>
  <si>
    <t xml:space="preserve">Izrada dokumenata kojim će se odrediti strateški smjer daljnjeg razvoja turizma na području Grada Zagreba, kao i ostalih programa koji su usmjereni na održivost turizma </t>
  </si>
  <si>
    <t>Unaprjeđenje manifestacijskog turizma.</t>
  </si>
  <si>
    <t>8, 12, 15</t>
  </si>
  <si>
    <t>Stavljanje poljoprivrednog zemljišta u funkciju poljoprivredne proizvodnje i održavanje poljoprivrednog zemljišta u vlasništvu Republike Hrvatske sposobnim za poljoprivrednu proizvodnju do trenutka njegovog davanja u zakup ili drugi oblik raspolaganja.</t>
  </si>
  <si>
    <t>Površine održavanog poljoprivrednog zemljišta u vlasništvu Republike Hrvatske;
Smanjenje broja zaprimljenih prijava o neuređenom poljoprivrednom zemljištu i površine neuređenog poljoprivrednog zemljišta</t>
  </si>
  <si>
    <t>80;
1600/485</t>
  </si>
  <si>
    <t>42;
1600/485</t>
  </si>
  <si>
    <t>42;
1500/400</t>
  </si>
  <si>
    <t xml:space="preserve">Povećavanje konkurentnosti domaće poljoprivredne proizvodnje i poljoprivrednih gospodarstava; Unaprjeđivanje poljoprivredne proizvodnje, preciznija i efikasnija upotreba resursa i povećanje ekološke proizvodnje. </t>
  </si>
  <si>
    <t>I/O</t>
  </si>
  <si>
    <t>Broj poljoprivrednika profesionalaca s područja Grada Zagreba;
Broja mladih poljoprivrednika s područja Grada Zagreba koji su nositelji poljoprivrednog gospodarstva (mlađi od 40 godina);
Površina poljoprivrednog zemljišta na području Grada Zagreba pod ekološkom proizvodnjom u ha</t>
  </si>
  <si>
    <t>53;
106;
150</t>
  </si>
  <si>
    <t>60;
110;
177</t>
  </si>
  <si>
    <t>65;
115;
180</t>
  </si>
  <si>
    <t>70;
120;
185</t>
  </si>
  <si>
    <t xml:space="preserve">80;
125;
190
</t>
  </si>
  <si>
    <t xml:space="preserve">Stavljanje u funkciju obradivog zemljišta u vlasništvu Grada s ciljem omogućavanja građanima proizvodnje hrane za vlastite potrebe; Poticanje suradnje poljoprivrednih proizvođača, javnog i civilnog sektora na provedbi smjernica i mjera urbane prehrane; Poticanje izravne prodaje i uspostave kratkih lanaca opskrbe kao i poticanje interesnog povezivanja poljoprivrednih proizvođača sudjelovanjem u programima kvalitete i promocije hrane. </t>
  </si>
  <si>
    <t>O/R/I</t>
  </si>
  <si>
    <t>2, 12</t>
  </si>
  <si>
    <t xml:space="preserve">NE </t>
  </si>
  <si>
    <t>Broj proizvoda s oznakom Plavi ceker;
Broj proizvođača proizvoda s oznakom Plavi ceker;
Broj proizvođača - certificirana seljačka tržnica</t>
  </si>
  <si>
    <t>161;
73;
81</t>
  </si>
  <si>
    <t>195;
89;
81</t>
  </si>
  <si>
    <t>235;
109;
85</t>
  </si>
  <si>
    <t>275;
139;
90</t>
  </si>
  <si>
    <t>315;
159;
90</t>
  </si>
  <si>
    <t>Doprinos razvoju urbanog šumarstva ulaganjem u održavanje park šuma Grada Zagreba, Parka prirode Medvednica i Parka Maksimir. Održivo gospodarenje populacijama divljači ustanovljenjem lovišta i provedbom programa zaštite divljači na prostorima izvan lovišta.</t>
  </si>
  <si>
    <t xml:space="preserve">Broj posjetitelja </t>
  </si>
  <si>
    <t>Postotak uređenosti prema godišnjem planu održavanja park šuma Grada Zagreba i Parka prirode Medvednica</t>
  </si>
  <si>
    <t xml:space="preserve">0
</t>
  </si>
  <si>
    <t>Broj prijavljenih projekata u području šumarstva</t>
  </si>
  <si>
    <t>Broj prijavljenih projekata u području lovstva i ribolovstva</t>
  </si>
  <si>
    <t>Broj izdanih dopuštenja za lov na području PZD Medvednica;
Broj obavljenih lovačkih aktivnosti na području PZD Grada Zagreba</t>
  </si>
  <si>
    <t>80;
0</t>
  </si>
  <si>
    <t>101;
300</t>
  </si>
  <si>
    <t>150;
400</t>
  </si>
  <si>
    <t>160;
300</t>
  </si>
  <si>
    <t>170;
200</t>
  </si>
  <si>
    <t xml:space="preserve">Razvoj šumarstva; održivo gospodarenje šumskim prostorom; financiranje projekata civilnog sektora u području šumarstva i lovstva; zaštita divljači. </t>
  </si>
  <si>
    <t>Povećanje dostupnosti, pristupačnosti, kvalitete i relevantnosti sustava odgoja i obrazovanja.</t>
  </si>
  <si>
    <t>I/O/R</t>
  </si>
  <si>
    <t>R/I/O</t>
  </si>
  <si>
    <t>4, 5, 7, 9, 11, 13, 16</t>
  </si>
  <si>
    <t>Broj novoizgrađenih dječjih vrtića, osnovnih škola i srednjih škola</t>
  </si>
  <si>
    <t>DV 2
OŠ 1
SS 0</t>
  </si>
  <si>
    <t>DV 0
OŠ 1
SS 0</t>
  </si>
  <si>
    <t>DV 2
OŠ 0
SS 0</t>
  </si>
  <si>
    <t>Broj dograđenih ili rekonstruiranih dječjih vrtića, osnovnih škola i srednjih škola</t>
  </si>
  <si>
    <t>DV 0
OŠ 0
SS 0</t>
  </si>
  <si>
    <t>DV 0
OŠ 2
SS 0</t>
  </si>
  <si>
    <t>Postotak učenika osnovnih škola uključenih u organiziranu školsku prehranu</t>
  </si>
  <si>
    <t>Broj realiziranih programa  tehničke kulture</t>
  </si>
  <si>
    <t xml:space="preserve">Izrada projektne dokumentacije, građenje i opremanje objekata predškolskih i školskih ustanova;
osiguranje prostornih i drugih uvjeta potrebnih za kvalitetniji odgojno-obrazovni proces;
potpora odgojno-obrazovnim ustanovama u pripremi i provedbi projekata i programa sufinanciranih iz EU fondova;
prilagođavanje prostora i provedba odgojno-obrazovnih programa radi integracije i sprječavanja diskriminacije djece s teškoćama u razvoju;
provedba građanskog odgoja i obrazovanja;
osiguranje programsko-sadržajnih, kadrovskih, financijskih i prostornih uvjeta za razvoj i unaprjeđivanje tehničke kulture;
unaprjeđenje poslovanja dječjih vrtića, osnovnih i srednjih škola. </t>
  </si>
  <si>
    <t>9, 16</t>
  </si>
  <si>
    <t>Unapređenje kvalitete visokog obrazovanja i znanosti.</t>
  </si>
  <si>
    <t>Izgradnja nove, unaprjeđenje postojeće infrastrukture i opremanje u svrhu unaprjeđenja zdravstvenog sustava na području Grada Zagreba; Pružanje i provedba  zdravstvenih i socijalnih programa u svrhu unaprjeđenja zaštite zdravlja, socijalne skrbi i zdravstvenog i humanitarnog odgoja, kao i provedba preventivnih javnozdravstvenih akcija i osiguravanje nadstandardne zaštite u provedbi javnozdravstvenih usluga svim građanima Grada Zagreba.</t>
  </si>
  <si>
    <t>Broj tretmana (deratizacija, dezinfekcija i dezinsekcija)</t>
  </si>
  <si>
    <t>Jačanje infrastrukturnih resursa u sustavu socijalne skrbi; Unaprjeđenje socijalne integracije, podizanja kvalitete života osoba svih građana s naglaskom na građane u potrebi, osposobljavanje za tržište rada stipendiranjem korisnika, omogućavanje ustanovama neometano obavljanje djelatnosti u skladu s propisanim standardima u kvaliteti usluga te Pružanje smještaja i psihosocijalne potpore za djecu i odrasle.</t>
  </si>
  <si>
    <t>1, 2, 3, 4, 5, 10, 11</t>
  </si>
  <si>
    <t>Obnova i rekonstrukcija postojeće i izgradnja nove sportske infrastrukture u svrhu povećanja dostupnosti sportskog sadržaja i promocije važnosti bavljenja sportom za zdravlje građana; Razvoj sportske infrastrukture, kao i sportske i rekreacijske kulture.</t>
  </si>
  <si>
    <t>3, 5, 7, 9, 11</t>
  </si>
  <si>
    <t>Broj velikih sportskih priredbi</t>
  </si>
  <si>
    <t xml:space="preserve">Izrada projektne dokumentacije, građenje i opremanje objekata socijalne skrbi; 
podizanje kvalitete života djece iz obitelji lošijeg socijalnog statusa upućivanjem na ljetovanja; 
osiguravanje pomoći za opremu novorođenog djeteta; </t>
  </si>
  <si>
    <t>Izrada projektne dokumentacije, građenje i opremanje zdravstvenih objekata; 
pružanje usluga sistematskih pregleda braniteljima, unaprjeđenje dostupnosti usluga zdravstvene zaštite osobama s invaliditetom; 
osiguravanje kvalitetne zdravstvene zaštite građana Grada Zagreba, prijava korisnika za besplatne preglede (bez uputnice), organiziranje i provođenje projekata i akcija humanitarnog, zdravstvenog i socijalnog karaktera.</t>
  </si>
  <si>
    <t>Obnova i rekonstrukcija postojećih i izgradnja novih kulturnih objekata u svrhu povećanja dostupnosti kulturnog sadržaja i programa; Sufinanciranje programa kulturnih djelatnosti.</t>
  </si>
  <si>
    <t>Sufinanciranje programa iz djelatnosti kulture.</t>
  </si>
  <si>
    <t>Suradnja s  kulturnim ustanovama i udrugama u gradovima s kojima Grad Zagreb ima potpisan neki oblik suradnje.</t>
  </si>
  <si>
    <t>Broj odobrenih programa promocije knjige i kulture čitanja</t>
  </si>
  <si>
    <t>Broj odobrenih programa nakladničkoj djelatnosti</t>
  </si>
  <si>
    <t>Broj odobrenih programa muzejske djelatnosti</t>
  </si>
  <si>
    <t>Broj premijernih naslova dramske (kazališne) i plesne umjetnosti</t>
  </si>
  <si>
    <t>Broj odobrenih programa glazbene umjetnosti</t>
  </si>
  <si>
    <t>Broj odobrenih programa vizualne (likovne) umjetnosti</t>
  </si>
  <si>
    <t>Broj odobrenih programa kulturno-umjetničkog amaterizma</t>
  </si>
  <si>
    <t>Broj odobrenih programa audiovizualne (filmske) djelatnosti</t>
  </si>
  <si>
    <t>Broj odobrenih programa interdisciplinarnih i novih umjetničkih i kulturnih praksi</t>
  </si>
  <si>
    <t>Potpore programima korisnika kojima Grad nije osnivač.</t>
  </si>
  <si>
    <t>Unaprjeđenje i digitalizacija poslovnih procesa i usluga Gradske skupštine i Stručne službe Gradske skupštine; unaprjeđivanje poslovanja i poslovnih procesa.</t>
  </si>
  <si>
    <t xml:space="preserve">Unaprjeđenje međusektorske suradnje svih sastavnica društva s ciljem promicanja ravnopravnosti spolova u Gradu Zagrebu. </t>
  </si>
  <si>
    <t>3, 4, 5, 10, 16, 17</t>
  </si>
  <si>
    <t>Broj subvencioniranih sadržaja (audiovizualnih i radijskih emisija)</t>
  </si>
  <si>
    <t>Polazna vrijednost će biti utvrđena po završetku Javnog poziva</t>
  </si>
  <si>
    <t>Sukladno broju zaprimljenih prijava na Javni poziv</t>
  </si>
  <si>
    <t>Skupštinska odluka obuhvaća razdoblje 2022. – 2023. pa nije moguće procijeniti</t>
  </si>
  <si>
    <t>Broj subvencioniranih sadržaja u elektroničkim publikacijama – portalima (objave)</t>
  </si>
  <si>
    <t xml:space="preserve">Stvaranje i poboljšanje instrumenata za povećanje sudjelovanja građana u javnim odlukama; </t>
  </si>
  <si>
    <t>Sprječavanje nesreća, spašavanje i pružanje prve medicinske pomoći u planini i na drugim nepristupačnim područjima i u izvanrednim okolnostima. Uključivanje civilnog društva u sustav civilne zaštite i financiranje provođenja aktivnosti i projekata udruga iz područja sustava civilne zaštite.</t>
  </si>
  <si>
    <t>Provedba akcija spašavanja; pohađanje tečajeva; sudjelovanje na vježbama; financiranje aktivnosti i projekata s ciljem učinkovitog sustava civilne zaštite i zaštite od požara; edukacija; priprema, obrada i održavanje prostornih podataka koji su dostupni građanima</t>
  </si>
  <si>
    <t>Osposobljavanje članova postrojbi DVD-a; redovno održavanje i sanacija vatrogasnih domova; održavanje i nabava vozila; sanacija, održavanje i dodatna ulaganja u objekte vatrogasne infrastrukture u vlasništvu Grada Zagreba; ulaganje u nabavu digitalne komunikacijske opreme u Centru veze i vatrogasnim postajama za ostvarivanje jedinstvene upravljačke funkcije za uzbunjivanje svake vatrogasne postaje iz Centra veze, zamjena zvučnika, postavljanje kamera, izmjena pasivne upravljačke opreme, polaganje nove instalacije u vatrogasnim postajama (zvučnici), sustav kamera, integracija sustava, instaliranje, osamostaljivanje vatrogasnih postaja, nove licence i dr.).</t>
  </si>
  <si>
    <t>Sanacija klizišta u svrhu jačanja otpornosti na rizike od prirodnih katastrofa</t>
  </si>
  <si>
    <t>11, 13</t>
  </si>
  <si>
    <t>Izrada projektne dokumentacije i izvođenje radova sanacije klizišta.</t>
  </si>
  <si>
    <t xml:space="preserve">Razvoj Grada Zagreba kroz strateško planiranje i podizanje razine znanja i vještina ciljanih skupina u području pripreme i provedbe razvojnih projekata koji su od velikog značaja za razvoj Grada Zagreba. Ravnomjeran i učinkovit prostorni razvoj usklađen s gospodarskim, društvenim i okolišnim polazištima, uravnoteženjem regionalnih razvojnih procesa i s njima povezanih zahvata u prostoru i različitih potreba i interesa korisnika prostora. </t>
  </si>
  <si>
    <t>Strateško, prostorno i infrastrukturno poboljšanje i unaprjeđenje stanja zaštićenih dijelova prirode i osobito vrijednih dijelova prirode. Održavanje, revitalizacija i unaprjeđenje urbane i periurbane bioraznolikost i georaznolikost, s posebnim naglaskom na urbane i periurbane krajobraze grada s ciljem unaprjeđenja prostora, kvalitete života stanovnika, pohranu CO2 i ublažavanje klimatskih ekstrema, jačanje otpornosti šireg područja na klimatske promjene.;</t>
  </si>
  <si>
    <t>3, 8, 11, 13, 15</t>
  </si>
  <si>
    <t xml:space="preserve">Broj održanih međunarodnih radionica </t>
  </si>
  <si>
    <t>Održavanje i poboljšanje stanja zaštićenih područja kao dijela zelene infrastrukture Grada;
poticanje transfera znanja i tehnologija između znanstvenog i poslovnog sektora.</t>
  </si>
  <si>
    <t xml:space="preserve">Stambeno zbrinjavanje određenih kategorija građana i upravljanje imovinom Grada Zagreba </t>
  </si>
  <si>
    <t>Izvršenje ugovornih obveza iz ugovora o najmu stanova kako bi se isti dodjeljivali određenim skupinama građana sukladno gradskim odlukama; planiranje radova investicijskog održavanja.</t>
  </si>
  <si>
    <r>
      <t>100;
50;
100.000 m</t>
    </r>
    <r>
      <rPr>
        <vertAlign val="superscript"/>
        <sz val="10"/>
        <rFont val="Times New Roman"/>
        <family val="1"/>
        <charset val="238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</si>
  <si>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t>Broj elaborata za pripremu prostora za zakup/prodaju</t>
  </si>
  <si>
    <t>Vođenje i održavanje katastra zemljišta; vođenje i održavanje katastra infrastrukture; vođenje i održavanje registra prostornih jedinica; katastarsko uređenje Grada Zagreba: a) nove katastarske izmjere i b) izlaganja na javni uvid podataka nove katastarske izmjere/postojećeg katastarskog operata koji je u službenoj uporabi s istodobnom obnovom zemljišne knjige.</t>
  </si>
  <si>
    <t>Broj slojeva prostornih podataka na Glavnom pregledniku ZG geoportala</t>
  </si>
  <si>
    <t>Unaprjeđenje kvalitete katastarskih i zemljišnoknjižnih podataka na području Grada Zagreba</t>
  </si>
  <si>
    <t>Izrada elaborata ocjene postojećeg stanja konstrukcije objekata oštećenih u potresu, izrada projektne dokumentacije za sanaciju objekata, odnosno cjelovitu obnovu objekata, te izvođenje radova.</t>
  </si>
  <si>
    <t>7, 9, 11, 13</t>
  </si>
  <si>
    <t xml:space="preserve">Izrada programa cjelovite obnove povijesne urbane cjeline Grada Zagreba i tisak završnog izvješća Programa; predlaganje okvira za kratkoročne, srednjoročne i dugoročne planove i projekte; izrada elaborata ocjene postojećeg stanja konstrukcije objekata oštećenih u potresu, izrada projektne dokumentacije za sanaciju objekata, odnosno cjelovitu obnovu objekata i izvođenje radova. </t>
  </si>
  <si>
    <t>lip-23;
pro-25</t>
  </si>
  <si>
    <t>Izrada projektne dokumentacije i izvođenje radova.</t>
  </si>
  <si>
    <t>Građenje površina, građevina i uređaja javne namjene (trgova, pločnika, javnih prolaza, javnih stuba i sl.), javnih zelenih površina (parkova, drvoreda i sl.), dječjih igrališta, nadstrešnica, javnih zdenaca i sl., kao i uređaja i predmeta javne namjene lokalnog značaja u svrhu unaprjeđenja prostornih kvaliteta i kvalitete života.</t>
  </si>
  <si>
    <t>Uređenje i revitalizacija zapuštenih gradskih sadržaja i prostora.</t>
  </si>
  <si>
    <t>O/I</t>
  </si>
  <si>
    <t>Osiguranje potpore za dovršetak projekta</t>
  </si>
  <si>
    <t>Izrada analiza, studija i ostale projektno-tehničke dokumentacije za realizaciju brownfield investicija na području Grada Zagreba te nastavak revitalizacije brownfield područja.</t>
  </si>
  <si>
    <t>Obnova pojedinačno zaštićenih kulturnih objekata; obnova fasada financiranih sredstvima spomeničke rente.</t>
  </si>
  <si>
    <t>Broj sanacija nastalih od potresa</t>
  </si>
  <si>
    <t>Zaštita i očuvanje u izvornom stanju kulturne baštine, sprječavanje protupravnih radnji i postupanja kojima se utječe na cjelovitost i svojstvo kulturnog dobra i uspostavljanje optimalnih uvjeta prezentacije i zadovoljavanja potreba pojedinca i općeg interesa.</t>
  </si>
  <si>
    <t>Učinkovito upravljanje i korištenje obalnog pojasa Save</t>
  </si>
  <si>
    <t>6, 11</t>
  </si>
  <si>
    <t>Izrada elaborata kojima se konceptualno razmatra sadržaj i program manifestacija, tehnička rješenja i metode izvedbe, kao i organizacija i provedba manifestacije.</t>
  </si>
  <si>
    <t>Izrada studijskih elaborata</t>
  </si>
  <si>
    <t>Izrada tehničkih elaborata</t>
  </si>
  <si>
    <t>Nadzor komunalnog i prometnog redarstva, kao i izdavanje naloga za sanaciju komunalnih i prometnih nepravilnosti u svrhu zaštite okoliša i poboljšanje njegove kvalitete; zbrinjavanje građevinskog otpada i rušenje objekata koji predstavljaju opasnost ili sanitarnu ugrozu.</t>
  </si>
  <si>
    <t>8, 11, 13, 15</t>
  </si>
  <si>
    <t>Broj novih i osuvremenjenih mjernih postaja</t>
  </si>
  <si>
    <t>Realizacija rušenja objekata (broj objekata)</t>
  </si>
  <si>
    <t>Broj dokumenata i elaborata izrađenih u cilju zaštite i poboljšanja kakvoće površinskih i podzemnih voda</t>
  </si>
  <si>
    <t>Izrada strateških dokumenata; praćenje kvalitete zraka; sufinanciranje programa i projekata udruga koje djeluju na području zaštite okoliša i održivog razvoja.</t>
  </si>
  <si>
    <t>Jačanje i održavanje, urbane i periurbane bioraznolikosti i georaznolikosti, kao i urbanih i periurbanih krajolika, kapaciteta grada za pohranu CO2 i ublažavanje klimatskih ekstrema (oborinski i temperaturni vrhunci i sl.) tj. jačanje  otpornosti šireg područja na klimatske promjene i doprinos kvaliteti života građana.</t>
  </si>
  <si>
    <t>3, 13, 15</t>
  </si>
  <si>
    <t>Poboljšano stanje zaštićenih gradskih parkova i perivoja (ha);
Broj provedenih aktivnosti istraživanja i praćenja stanja prirode;</t>
  </si>
  <si>
    <t>220,36;
10</t>
  </si>
  <si>
    <t>220,36;
12</t>
  </si>
  <si>
    <t>220,36;
15</t>
  </si>
  <si>
    <t>220,36;
20</t>
  </si>
  <si>
    <t xml:space="preserve">Održavanje i poboljšanje stanja zaštićenih područja kao dijela zelene infrastrukture Grada. </t>
  </si>
  <si>
    <t>Očuvanje i unaprjeđenje kvalitete okoliša; Priključenje na komunalne vodne građevine za kategoriju kućanstva.</t>
  </si>
  <si>
    <t>Postotak realizacije održavanja komunalne infrastrukture</t>
  </si>
  <si>
    <t>Priključenje nekretnina u vlasništvu fizičkih osoba na komunalne vodne građevine te reguliranje statusa protupravno izvedenih priključaka;
održavanje komunalne infrastrukture - odvodnja oborinskih voda.</t>
  </si>
  <si>
    <t>Izgradnja reciklažnog dvorišta koje će omogućiti odvojeno prikupljanje opasnog otpada, kao i odvojeno prikupljanje papira, metala, stakla, plastike, tekstila i glomaznog otpada u svrhu unaprjeđenja gospodarenja komunalnim otpadom; Izgradnja podzemnih spremnika  za otpad; Smanjenje količine miješanog komunalnog otpada i povećanje stope odvojenog komunalnog otpada na području Grada Zagreba kroz nabavu opreme za prikupljanje komunalnog otpada i obradu odvojeno prikupljenog otpada.</t>
  </si>
  <si>
    <t>11, 12, 13</t>
  </si>
  <si>
    <t xml:space="preserve">Broj elaborata vezanih za uspostavu cjelovitog/održivog gospodarenja otpadom </t>
  </si>
  <si>
    <t>8, 9, 11, 15</t>
  </si>
  <si>
    <t>Održavanje potrebnog komunalnog standarda koji podrazumijeva stanje funkcionalne ispravnosti i sigurnost u korištenju iste; obnova i modernizacija gradskih tržnica; održavanje javnih površina i izgradnja nove komunalne infrastrukture; skladištenje i oporaba građevinskog otpada nastalog kao posljedica razornog potresa; izgradnja infrastrukture zaštite životinja i prirode uz postizanje visokog stupnja zaštite prirode i okoliša.</t>
  </si>
  <si>
    <t xml:space="preserve">Izrada tehničke dokumentacije, izvođenje radova građenja ili sanacije; aktivnosti vezane za izgradnju i održavanje komunalne infrastrukture, rekonstrukcija, izgradnja i investicijsko održavanje komunalnih objekata i opreme; održavanje javnih površina, čišćenje i uređenje građevina i uređaja javne namjene; pokriće usluga e-redara; zbrinjavanje građevinskog otpada postupkom čišćenja i usitnjavanja.
</t>
  </si>
  <si>
    <t>Postotak realizacije održavanja komunalne infrastrukture - čišćenje javnih površina</t>
  </si>
  <si>
    <t>Postotak realizacije održavanja komunalne infrastrukture - održavanje javnih površina</t>
  </si>
  <si>
    <t>Postotak realizacije održavanja komunalne infrastrukture - održavanje nerazvrstanih cesta</t>
  </si>
  <si>
    <t>Broj posjetitelja Međunarodnog dana zaštite životinja</t>
  </si>
  <si>
    <t>Postotak realizacije uređivanja prostora po nalogu komunalnog redarstva i inspekcije</t>
  </si>
  <si>
    <t xml:space="preserve">Postotak realizacije interventnih sredstava za održavanje na području Grada </t>
  </si>
  <si>
    <t>Postotak realizacije uređenja grada izvan redovnih programa</t>
  </si>
  <si>
    <t>Očuvanje i obnova pročelja višestambenih zgrada u svrhu povećanja energetske učinkovitosti.</t>
  </si>
  <si>
    <t>Sufinanciranje radova na obnovi pročelja.</t>
  </si>
  <si>
    <t>Broj kućanstava obuhvaćenih aktivnostima smanjivanja energetskog siromaštva</t>
  </si>
  <si>
    <t>Očuvanje i unaprjeđenje kvalitete okoliša; korištenje obnovljivih izvora energije; poticanje održivog gospodarenja prirodnim resursima; učinkovito gospodarenje energijom.</t>
  </si>
  <si>
    <t>Izgradnja i održavanje energetskih sustava na objektima u vlasništvu Grada Zagreba; energetska obnova zgrada javne namjene.</t>
  </si>
  <si>
    <t>Broj isporučenih usluga u proračunskoj godini</t>
  </si>
  <si>
    <t>Broj prijavljenih projekata energetske obnove za sufinanciranje;
Broj energetski obnovljene zgrade javne namjene</t>
  </si>
  <si>
    <t>0;
18</t>
  </si>
  <si>
    <t>15;
2</t>
  </si>
  <si>
    <t>15;
1</t>
  </si>
  <si>
    <t>15;
0</t>
  </si>
  <si>
    <t>Unaprjeđenje sustava javne rasvjete u svrhu smanjenja utroška energije, emisije stakleničkih plinova i svjetlosnog onečišćenja javne rasvjete.</t>
  </si>
  <si>
    <t>3, 7, 11, 13</t>
  </si>
  <si>
    <t xml:space="preserve">Održavanje rasvjetnih tijela; razvoj i unaprjeđenje rasvjetnog infrastrukturnog sustava; unaprjeđenje energetske infrastrukture; </t>
  </si>
  <si>
    <t>Broj rasvjetnih tijela koja se održavaju i za koja se plaća utrošak električne energije</t>
  </si>
  <si>
    <t>Izgradnja javne rasvjete (broj rasvjetnih mjesta)</t>
  </si>
  <si>
    <t>Unaprjeđenje sustava grijanja i hlađenja.</t>
  </si>
  <si>
    <t>7, 9, 11</t>
  </si>
  <si>
    <t>Modernizacija sustava grijanja i hlađenja u odgojno-obrazovnim objektima.</t>
  </si>
  <si>
    <t>Izrađeni energetski certifikati za javne objekte Grada Zagreba</t>
  </si>
  <si>
    <t xml:space="preserve">Izrada Energetske bilance Grada Zagreba za 2021. godinu s procjenama potrošnje za 2022. i 2023. </t>
  </si>
  <si>
    <t>Izrada Energetske bilance Grada Zagreba</t>
  </si>
  <si>
    <t>Poboljšanje sustava gradskog prijevoza i s njime povezanih voznih sredstava te sustava upravljanja</t>
  </si>
  <si>
    <t xml:space="preserve">Broj vozila </t>
  </si>
  <si>
    <t>Studija izvodljivosti za sustav za automatsku naplatu i validaciju prijevoznih karata korisnika IPP</t>
  </si>
  <si>
    <t xml:space="preserve">Broj izdanih suglasnosti </t>
  </si>
  <si>
    <t>Broj izvršenih usluga</t>
  </si>
  <si>
    <t xml:space="preserve">Provedba aktivnosti prema ugovoru </t>
  </si>
  <si>
    <t>Izrada dokumentacije za poboljšanje prometno-sigurnosne situacije; Realizacija studija i elaborata povezanih s unaprjeđenjem organizacije i funkcioniranja prometa te klasifikacijom, nadzorom i upravljanjem prometom: Plan održive urbane mobilnosti; Studija predizvodljivosti i isplativosti intermodalnog terminala Podsused, Studija izvodljivosti i isplativosti intermodalnog terminala Savski most; Istraživanje mjera regulacije dostave roba na centralnom području Grada Zagreba; Pregled lokacija prometnih nesreća s poginulim osobama u svrhu identifikacije opasnih mjesta; Istraživanje i evaluacija uspornika na dinamiku kretanja vozila; Studija razvoja elektromobilnosti taksi usluge; Aktivnosti realizacije projekta integriranog prijevoza putnika; Praćenja i analize funkcioniranja tehničke regulacije prometa; Provođenje postupka javne nabave i ugovaranje za OPREMANJE CNP - 2. FAZA (ugovaranje i izvođenje radova instalacije opreme i softvera za inicijalno opremanje CNP te uređenje prostora u kojem bi bio smješten CNP); izrada dokumentacije za nadogradnju i razvoj centra za nadzor prometa.
Provođenje aktivnosti realizacije projekata integriranog prijevoza putnika zagrebačkog područja.</t>
  </si>
  <si>
    <t>Unaprjeđenje stanja cestovne mreže; povećanje razine sigurnosti prometa na cestama i produžetak eksploatacije prometnica.</t>
  </si>
  <si>
    <t xml:space="preserve">O </t>
  </si>
  <si>
    <t>9, 11</t>
  </si>
  <si>
    <t>Izrada projektno-tehničke dokumentacije i izvođenje sanacije nerazvrstanih cesta;  izrada projektno-tehničke dokumentacije za sanaciju mostova, nadvožnjaka, vijadukata; izrada glavnih petogodišnjih pregleda cestovnih objekata raspona većih od 10 metara; izrada projektno-tehničke dokumentacije, kao i realizacija rekonstrukcije i izgradnje nerazvrstanih cesta; snimanja nerazvrstanih cesta I., II. i III. reda i pokretanje novih snimanja i izrade geodetskih elaborata nerazvrstanih cesta; Unaprjeđenje i izgradnja prometne infrastrukture, razvoj lokalne prometne mreže, razvoj i poboljšanje uvjeta za siguran promet.</t>
  </si>
  <si>
    <r>
      <t>Izvanredno održavanje nerazvrstanih cesta u m</t>
    </r>
    <r>
      <rPr>
        <vertAlign val="superscript"/>
        <sz val="10"/>
        <rFont val="Times New Roman"/>
        <family val="1"/>
        <charset val="238"/>
      </rPr>
      <t>2</t>
    </r>
  </si>
  <si>
    <t>Izgradnja i rekonstrukcija nerazvrstanih cesta m2 asfalta; 
Broj parkirnih mjesta</t>
  </si>
  <si>
    <t>34.160;
293</t>
  </si>
  <si>
    <t>40.000;
343</t>
  </si>
  <si>
    <t>Video snimanje stanja nerazvrstanih cesta (m)</t>
  </si>
  <si>
    <t xml:space="preserve">Unaprjeđenje željezničkog prometa </t>
  </si>
  <si>
    <t>I</t>
  </si>
  <si>
    <t xml:space="preserve">Rekonstrukcija Sarajevske ulice </t>
  </si>
  <si>
    <t xml:space="preserve">Kvalitetno, sigurno, redovito i dostupno obavljanje ekonomski prihvatljive komunalne usluge javnog gradskog prijevoza uz smanjenje utjecaja na zagađenost okoliša; </t>
  </si>
  <si>
    <t>Razvoj i poboljšanje uvjeta za siguran promet; poboljšanje održivosti sustava javnog prijevoza; poticanje korištenja obnovljivih izvora energije u javnom i putničkom prijevozu i sl.</t>
  </si>
  <si>
    <t>Broj održanih sastanaka</t>
  </si>
  <si>
    <t>Razvoj infrastrukture i poticanje korištenja vozila s nultim emisijama</t>
  </si>
  <si>
    <t>Aktivnosti vezane za postavljanje javno dostupnih punionica za punjenje električnih vozila od strane partnera u projektu Petrol d.o.o. s ciljem uspostave mreže javno dostupnih punionica za punjenje električnih vozila.</t>
  </si>
  <si>
    <t>Omogućavanje nesmetanog i sigurnog kretanja pješaka, kao i osiguranje pristupačnosti pješacima za korištenje javnog gradskog prijevoza.</t>
  </si>
  <si>
    <t>Osiguranje pristupa i prolaza osobama s invaliditetom kroz pothodnik ; prilagođavanje ulaza u pothodnik.</t>
  </si>
  <si>
    <t>Broj izvršenih rekonstrukcija pothodnika</t>
  </si>
  <si>
    <t>Unapređenje biciklističke infrastrukture i biciklizma</t>
  </si>
  <si>
    <t>Broj prolaznika (povećani broj građana koji se svakodnevno koriste biciklom za kretanje gradom)</t>
  </si>
  <si>
    <t>Izgrađena ruta po fazama (m)</t>
  </si>
  <si>
    <t>Financiranje izrade tehničke dokumentacije za državnu biciklističku rutu br. 2 - Greenway</t>
  </si>
  <si>
    <t>Izrada cjelokupne tehničke dokumentacije biciklističke magistrale Zagreb Istok i priprema prijave projekta na EU fondove</t>
  </si>
  <si>
    <t>Izgrađena dionica pilot projekta (m)</t>
  </si>
  <si>
    <t>Prilagodba klimatskim promjenama</t>
  </si>
  <si>
    <t>Dodatni kapacitete za proizvodnju obnovljive energije (MW)</t>
  </si>
  <si>
    <t>Osiguranje podataka hitnim službama i civilnoj zaštiti za pripremu učinkovitog odgovora neposredno nakon potresa, ali i u svakodnevnim zadaćama, kao i omogućavanje pripreme mjera za brzi oporavak potresom pogođene zajednice.</t>
  </si>
  <si>
    <t>Broj zgrada - Baza podataka o građevinama</t>
  </si>
  <si>
    <t xml:space="preserve">Definiranje potresnog hazarda za Grad Zagreb, izrada metodologije za procjenu potresnog rizika za Grad Zagreb. </t>
  </si>
  <si>
    <t>Unaprjeđenje kvalitete pružanja usluga kroz primjenu digitalnih tehnologija u razvoju organizacijske strukture i procesa za podršku strateškom razvoju pametnog Grada Zagreba; Razvoj GIS sustava Grada Zagreba.</t>
  </si>
  <si>
    <t>Postotak računalne, poslužiteljske, mrežne i telekomunikacijske opreme</t>
  </si>
  <si>
    <t xml:space="preserve">Održavanje računalne, poslužiteljske, mrežne i telekomunikacijske opreme. </t>
  </si>
  <si>
    <t>Postotak osiguravanja usluga komunikacije u pokretnoj i nepokretnoj mreži</t>
  </si>
  <si>
    <t xml:space="preserve">Održavanje i nabava elektroničkih usluga. </t>
  </si>
  <si>
    <t>Ubrzani poslovni procesi, inovativnost i suradnja u donošenju boljih odluka; Premošćivanje jaza između različitih platformi, formata podataka i kanala komunikacija unutar gradskih ureda i zavoda te omogućavanje bolje povezanosti prema podružnicama, ustanovama i trgovačkim društvima kojima je osnivač Grad Zagreb.</t>
  </si>
  <si>
    <t>Osiguravanje i održavanje standardnih programskih alata %</t>
  </si>
  <si>
    <t>Broj dodanih projekata - Zagreb Smart City Hub</t>
  </si>
  <si>
    <t xml:space="preserve">Operativno koordiniranje i poticanje primjene pametnih rješenja i kreiranja inovacija definiranih planom razvoja pametnog grada. </t>
  </si>
  <si>
    <t xml:space="preserve">Planiranje rashoda za licence, programske alate, rashode za usluge održavanja i razvoja aplikativnih rješenja. </t>
  </si>
  <si>
    <t>Osiguravanje statističkih podataka o Gradu Zagrebu za potrebe Gradske uprave i drugih korisnika.</t>
  </si>
  <si>
    <t>Poslovi statistike</t>
  </si>
  <si>
    <t>Broj priopćenja</t>
  </si>
  <si>
    <t>11, 16</t>
  </si>
  <si>
    <t>Broj održanih sjednica;
Postotak obrađenih prijedloga i pitanja gradskih zastupnika;
Broj izdanih brojeva Službenog glasnika Grada Zagreba</t>
  </si>
  <si>
    <t xml:space="preserve">274;
100%;
32
</t>
  </si>
  <si>
    <t xml:space="preserve">274;
100%;
35
</t>
  </si>
  <si>
    <t>Broj osposobljenih za rad na siguran način;
Broj osposobljenih iz područja zaštite od požara</t>
  </si>
  <si>
    <t>25;
150</t>
  </si>
  <si>
    <t>U skladu sa zakonskom regulativom i potrebama</t>
  </si>
  <si>
    <t xml:space="preserve">Pokriće usluga telefona, pošte, prijevoza, sitnog inventara, uredske opreme i namještaja za potrebe rada gradskih četvrti i mjesnih odbora, zakupnina i najamnina, intelektualnih i osobnih usluga. Naknade za rad predstavničkih i izvršnih tijela, povjerenstava i slično. </t>
  </si>
  <si>
    <t>Održavanje sjednica VGČ;
Održavanje sjednica VMO;
Postotak realizacije planova komunalnih aktivnosti GČ;
Postotak realizacije planova malih komunalnih akcija</t>
  </si>
  <si>
    <t>12;
12;
100%;
100%</t>
  </si>
  <si>
    <t>Provedbeni program Grada Zagreba za razdoblje od 2021. do 2025. godine (Prilog 1.)</t>
  </si>
  <si>
    <t>NOSITELJ IZRADE AKTA:</t>
  </si>
  <si>
    <t>Razdoblje važenja akta:</t>
  </si>
  <si>
    <t>2021. - 2025.</t>
  </si>
  <si>
    <t xml:space="preserve">DATUM IZRADE AKTA: </t>
  </si>
  <si>
    <t xml:space="preserve">OKVIR ZA PRAĆENJE PROVEDBE </t>
  </si>
  <si>
    <t>REFORMSKE, INVESTICIJSKE I OSTALE MJERE</t>
  </si>
  <si>
    <t>Broj prijavljenih korisnika novčane naknade za roditelja odgojitelja na Javni poziv za dodjelu potpora za samozapošljavanje;
Broj dodijeljenih potpora za samozapošljavanje korisnicima</t>
  </si>
  <si>
    <t>7;
7</t>
  </si>
  <si>
    <t>25;
25</t>
  </si>
  <si>
    <t xml:space="preserve">Kompenzacijske mjere odnose se
na Javni poziv za dodjelu potpora Grada Zagreba za samozapošljavanje korisnicima novčane pomoći
za roditelja odgojitelja, na uključivanje korisnika novčane pomoći za roditelja odgojitelja u verificirane
obrazovne programe osposobljavanja i usavršavanja te na uključivanje korisnika novčane pomoći za
roditelja odgojitelja u program potpore „Postajem poduzetnik“ u organizaciji ZICER-a. Mjere omogućuju
korisnicima značajno vrijeme prilagodbe na okolnosti izlaska iz mjere uvedene Odlukom o izmjenama i
dopunama Odluke o novčanoj pomoći za roditelja odgojitelja (Službeni glasnik Grada Zagreba 25/22). </t>
  </si>
  <si>
    <t>Postotak zaposlenih osoba s invaliditetom</t>
  </si>
  <si>
    <t xml:space="preserve">min 51% od ukupnog broja zaposlenih radnika </t>
  </si>
  <si>
    <t xml:space="preserve">Cilj dodjele pojedinačne državne potpore na
temelju Odluke o dodjeli pojedinačne državne potpore Ustanovi za profesionalnu rehabilitaciju i
zapošljavanje osoba s invaliditetom (u postupku donošenja) je poticanje zapošljavanja osoba s
invaliditetom (URIHO). </t>
  </si>
  <si>
    <t>Broj programa/projekata</t>
  </si>
  <si>
    <t xml:space="preserve">Broj prijavljenih projekata </t>
  </si>
  <si>
    <t xml:space="preserve">Poboljšanje kvalitete pružanja usluga na temelju razvoja organizacijske strukture i procesa za podršku strateškom razvoju pametnog Grada Zagreba;
dodjela financijskih potpora udrugama u području poljoprivrede temeljem Programa financiranja udruga iz područja zaštite životinja, poljoprivrede, šumarstva i lovstva, odnosno provedbom Javnog natječaja. 
</t>
  </si>
  <si>
    <t xml:space="preserve">Broj aktivnosti </t>
  </si>
  <si>
    <t xml:space="preserve">Broj korisnika </t>
  </si>
  <si>
    <t>Broj projekata/programa</t>
  </si>
  <si>
    <t>Broj analiziranih uzoraka</t>
  </si>
  <si>
    <t>Broj korisnika</t>
  </si>
  <si>
    <t>Broj polaznika tečaja</t>
  </si>
  <si>
    <t>Broj djece obuhvaćene programom</t>
  </si>
  <si>
    <t>Postotak izvršenja dodijeljenih sredstava</t>
  </si>
  <si>
    <t xml:space="preserve">Broj korisnika u savjetovalištu za mentalno zdravlje;
Broj korisnika u zajednici/školama </t>
  </si>
  <si>
    <t>1400;
1975</t>
  </si>
  <si>
    <t>1500;
2000</t>
  </si>
  <si>
    <t>Broj savjetovališta</t>
  </si>
  <si>
    <t>Broj mamografskih pregleda</t>
  </si>
  <si>
    <t>Broj direktnih korisnika</t>
  </si>
  <si>
    <t>Broj pacijenata kojima je pružena usluga 24-satne zdravstvene njege u kući;
Broj pacijenata osoba s invaliditetom kojima je pružena usluga fizikalne terapije</t>
  </si>
  <si>
    <t>250;
430</t>
  </si>
  <si>
    <t>Broj pacijenata</t>
  </si>
  <si>
    <t>Broj analiziranih uzoraka gotove hrane i predmeta opće uporabe i vode;
Broj analiziranih uzoraka vode za kupanje i tla</t>
  </si>
  <si>
    <t>3386;
201</t>
  </si>
  <si>
    <t>Broj pregledane djece</t>
  </si>
  <si>
    <t>Broj posjeta</t>
  </si>
  <si>
    <t>Broj žena</t>
  </si>
  <si>
    <t>Broj kontakata</t>
  </si>
  <si>
    <t>Broj djece</t>
  </si>
  <si>
    <t>Broj usluga</t>
  </si>
  <si>
    <t>Broj djece (ljetovanje)</t>
  </si>
  <si>
    <t>Broj termina;
Broj osoba</t>
  </si>
  <si>
    <t>180;
400</t>
  </si>
  <si>
    <t>200;
440</t>
  </si>
  <si>
    <t>Broj korisnika novčane pomoći Uskrs/Božić</t>
  </si>
  <si>
    <t>Broj korisnika organiziranog provođenja slobodnog vremena</t>
  </si>
  <si>
    <t>Broj nositelja</t>
  </si>
  <si>
    <t xml:space="preserve">Postotak popunjenosti kapaciteta organiziranog stanovanja </t>
  </si>
  <si>
    <t>Broj provedenih mjera</t>
  </si>
  <si>
    <t xml:space="preserve">Postotak obrađenih zahtjeva </t>
  </si>
  <si>
    <t>Broj osiguranih termina odlaska na ljetovanje</t>
  </si>
  <si>
    <t>Broj korisnika (sveukupno)</t>
  </si>
  <si>
    <t>Broj izrađenih rješenja</t>
  </si>
  <si>
    <t>Broj korisnika privremenog smještaja za beskućnike;
Broj korisnika privremenog smještaja za žrtve nasilja i savjetovališta za žrtve nasilja;
Broj korisnika obuhvaćenih individualnih i grupnim tretmanskim i preventivnim aktivnostima;
Broj korisnika pomoći i podrške starijim osobama i drugim osobama u potrebi.</t>
  </si>
  <si>
    <t>200;
10/500;
100;
30</t>
  </si>
  <si>
    <t>Broj provedenih projekata</t>
  </si>
  <si>
    <t>Broj osoba kojima je pruženo savjetovanje</t>
  </si>
  <si>
    <t>Broj korisnika izvan institucijske usluge</t>
  </si>
  <si>
    <t>Broj djece (privatni i vjerski vrtići, obrti dadilja, dječji vrtići izvan Grada Zagreba)</t>
  </si>
  <si>
    <t>Provedene aktivnosti projekta %</t>
  </si>
  <si>
    <t xml:space="preserve">Broj škola uključenih u program produženog boravka;
Broj učenika u produženom boravku </t>
  </si>
  <si>
    <t>116;
15.231</t>
  </si>
  <si>
    <t>116;
16.000</t>
  </si>
  <si>
    <t>117;
17.000</t>
  </si>
  <si>
    <t>120;
18.000</t>
  </si>
  <si>
    <t>Broj škola domaćina koje organiziraju županijsku razinu natjecanja</t>
  </si>
  <si>
    <t>Broj škola koje provode program;
Broj učenika uključenih u program</t>
  </si>
  <si>
    <t>75;
7.500</t>
  </si>
  <si>
    <t>80;
8.000</t>
  </si>
  <si>
    <t>85;
8.500</t>
  </si>
  <si>
    <t>90;
9.000</t>
  </si>
  <si>
    <t>Broj škola koje provode program;
Broj učenika koji sudjeluju u programu</t>
  </si>
  <si>
    <t>59;
11.729</t>
  </si>
  <si>
    <t>58;
11.500</t>
  </si>
  <si>
    <t>57;
11.300</t>
  </si>
  <si>
    <t>56;
11.100</t>
  </si>
  <si>
    <t>111;
640;
690</t>
  </si>
  <si>
    <t>111;
650;
710</t>
  </si>
  <si>
    <t>111;
660;
730</t>
  </si>
  <si>
    <t>111;
670;
750</t>
  </si>
  <si>
    <t>Broj osnovnih škola koje su u planu prijave na Nacionalni plan oporavka i otpornosti 2021.-2026. ili druge izvore</t>
  </si>
  <si>
    <t>Broj učenika koji sudjeluju u Programu poduke plivanja;
broj učenika koji sudjeluju u Programu prve pomoći</t>
  </si>
  <si>
    <t>1.600;
823</t>
  </si>
  <si>
    <t>4.000;
900</t>
  </si>
  <si>
    <t>4.000;
980</t>
  </si>
  <si>
    <t>4.000;
1.080</t>
  </si>
  <si>
    <t>Broj potpora za tradicijske, deficitarne i proizvodne obrtničke djelatnosti;
Dodijeljene potpore za društveno poduzetništvo</t>
  </si>
  <si>
    <t>700;
7</t>
  </si>
  <si>
    <t>800;
10</t>
  </si>
  <si>
    <t>900;
12</t>
  </si>
  <si>
    <t>1000;
15</t>
  </si>
  <si>
    <t>Poticanje razvoja obrta, malog i srednjeg poduzetništva kroz dodjelu potpora.</t>
  </si>
  <si>
    <t>Broj provedenih programa i strateških odluka</t>
  </si>
  <si>
    <t>Broj policy dokumenata unaprijeđenih kroz provedbu aktivnosti projekta</t>
  </si>
  <si>
    <t>Broj osoba</t>
  </si>
  <si>
    <t>Broj prijavljenih projekata;
Broj projekata u provedbi</t>
  </si>
  <si>
    <t>0;
5</t>
  </si>
  <si>
    <t>3;
5</t>
  </si>
  <si>
    <t>3;
3</t>
  </si>
  <si>
    <t>Broj prijavljenih projekata ;
Broj projekata u provedbi</t>
  </si>
  <si>
    <t>1;
2</t>
  </si>
  <si>
    <t>Broj ukupno provedenih aktivnosti planiranih u Akcijskom planu</t>
  </si>
  <si>
    <t>Broj prethodno sklopljenih ugovora o sufinanciranju</t>
  </si>
  <si>
    <t>Broj polaznika edukacije</t>
  </si>
  <si>
    <t>Postotak izgrađenosti i opremljenosti objekta (jedan opremljen objekt)</t>
  </si>
  <si>
    <t>Broj intervencija uklanjanja stabala</t>
  </si>
  <si>
    <t>Smanjenje brojnog stanja svinja divljih</t>
  </si>
  <si>
    <t>Broj liječenih i steriliziranih životinja</t>
  </si>
  <si>
    <t>Broj uključenih građana u rekreacijske aktivnosti</t>
  </si>
  <si>
    <t>Broj sufinanciranih klubova</t>
  </si>
  <si>
    <t>Broj ugovora o zakupu sportskih objekata</t>
  </si>
  <si>
    <t>Broj nogometnih igrališta na kojima su tribine</t>
  </si>
  <si>
    <t>Broj odobrenih programa</t>
  </si>
  <si>
    <t>Broj premijernih naslova</t>
  </si>
  <si>
    <t>Stabilna potpora kulturno-umjetničkim programima i sadržajima</t>
  </si>
  <si>
    <t>Stabilna potpora aktivnostima</t>
  </si>
  <si>
    <t>Stabilno financiranje redovne djelatnosti</t>
  </si>
  <si>
    <t>Broj redovitih naknada donatorima</t>
  </si>
  <si>
    <t>Izrada i usvajanje Plana razvoja kulture</t>
  </si>
  <si>
    <t>Broj izrađenih modela</t>
  </si>
  <si>
    <t>Broj programa/programskih cjelina</t>
  </si>
  <si>
    <t>Broj financiranih programa</t>
  </si>
  <si>
    <t>Broj upisane djece koja koriste usluge knjižnica Grada Zagreba</t>
  </si>
  <si>
    <t>Osiguranje potpore za realizaciju projekta Novi HPN</t>
  </si>
  <si>
    <t>Broj aktivnosti unutar odobrenih projekata</t>
  </si>
  <si>
    <t>Izrađen i usvojen Program</t>
  </si>
  <si>
    <t>Postotak izvršenja odredbi Sporazuma</t>
  </si>
  <si>
    <t>Provedba aktivnosti projekta EUReKA</t>
  </si>
  <si>
    <t>Provedba aktivnosti projekta Connection</t>
  </si>
  <si>
    <t>Provedene aktivnosti projekta UNITES</t>
  </si>
  <si>
    <t>Broj izrađenih strateških dokumenata</t>
  </si>
  <si>
    <t>Broj donesenih akata od značenja za nacionalne manjine</t>
  </si>
  <si>
    <t>Postotak provedenih aktivnosti u odnosu na planirane u programu rada</t>
  </si>
  <si>
    <t>Broj sufinanciranih projekata/programa edukacije i informiranja potrošača</t>
  </si>
  <si>
    <t>Broj održanih radionica, edukacija, sastanaka</t>
  </si>
  <si>
    <t>Broj akcija spašavanja</t>
  </si>
  <si>
    <t>Održavanje i dodatna ulaganja - broj objekata</t>
  </si>
  <si>
    <t>Praktična i teorijska nastava (sati)</t>
  </si>
  <si>
    <t>Nabava prijevoznih sredstava (broj vozila);
Nabava vatrogasne opreme (broj kompleta);
Nabava komunikacijske opreme (broj)</t>
  </si>
  <si>
    <t>1;
30;
40</t>
  </si>
  <si>
    <t>Broj izvršenih sanacija</t>
  </si>
  <si>
    <t>Izrada, koordinacija i praćenje provedbe prostornih planova Grada Zagreba</t>
  </si>
  <si>
    <t>Broj donesenih planova</t>
  </si>
  <si>
    <t xml:space="preserve">Izrada Plana razvoja Grada Zagreba od 2021. do 2027. </t>
  </si>
  <si>
    <t>Strategija razvoja UAZ s Akcijskim planom i Komunikacijskom strategijom</t>
  </si>
  <si>
    <t>Izrada Strategije zelene urbane obnove</t>
  </si>
  <si>
    <t>Broj implementiranih mjera</t>
  </si>
  <si>
    <r>
      <t>Broj uređenih stanova;
Broj uređenih poslovnih prostora;
Uređena površina zemljišta u m</t>
    </r>
    <r>
      <rPr>
        <vertAlign val="superscript"/>
        <sz val="10"/>
        <rFont val="Times New Roman"/>
        <family val="1"/>
        <charset val="238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</si>
  <si>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r>
      <t>100;
50;
300.000 m</t>
    </r>
    <r>
      <rPr>
        <vertAlign val="superscript"/>
        <sz val="10"/>
        <rFont val="Times New Roman"/>
        <family val="1"/>
        <charset val="238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</si>
  <si>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r>
      <t>100;
40;
300.000 m</t>
    </r>
    <r>
      <rPr>
        <vertAlign val="superscript"/>
        <sz val="10"/>
        <rFont val="Times New Roman"/>
        <family val="1"/>
        <charset val="238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</si>
  <si>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r>
      <t>100;
30;
200.000 m</t>
    </r>
    <r>
      <rPr>
        <vertAlign val="superscript"/>
        <sz val="10"/>
        <rFont val="Times New Roman"/>
        <family val="1"/>
        <charset val="238"/>
      </rPr>
      <t>4</t>
    </r>
    <r>
      <rPr>
        <sz val="11"/>
        <color theme="1"/>
        <rFont val="Calibri"/>
        <family val="2"/>
        <charset val="238"/>
        <scheme val="minor"/>
      </rPr>
      <t/>
    </r>
  </si>
  <si>
    <t>Postotak izvršenih deložacija</t>
  </si>
  <si>
    <t>Postotak izvršenja ugovornih obveza</t>
  </si>
  <si>
    <t>Postotak izvršenih plaćanja u odnosu na donesena rješenja o naknadi za zadržavanje objekata u prostoru i rješenja o komunalnom i vodnom doprinosu</t>
  </si>
  <si>
    <t>Broj donesenih rješenja</t>
  </si>
  <si>
    <t>Broj izdanih radnih naloga na poslovima održavanja</t>
  </si>
  <si>
    <t>Postotak izvršenja radova nove katastarske izmjere za K.O. Kupinečki Kraljevec</t>
  </si>
  <si>
    <t>Broj korisnika ArcGIS Online-a</t>
  </si>
  <si>
    <r>
      <t>Broj stečenih m</t>
    </r>
    <r>
      <rPr>
        <vertAlign val="superscript"/>
        <sz val="10"/>
        <rFont val="Times New Roman"/>
        <family val="1"/>
        <charset val="238"/>
      </rPr>
      <t>2</t>
    </r>
  </si>
  <si>
    <t>Broj korisnika novčane naknade za umanjenu kakvoću življenja</t>
  </si>
  <si>
    <t xml:space="preserve">cca 2083 </t>
  </si>
  <si>
    <t>Postotak izvršenja ugovora</t>
  </si>
  <si>
    <t>Postotak izvršenja izgradnje reciklažnog dvorišta</t>
  </si>
  <si>
    <t>Postotak izvršenja realizacije projekta</t>
  </si>
  <si>
    <t>Broj škola koje su u planu prijave na NPOO ili druge izvore</t>
  </si>
  <si>
    <t>Smanjenje troškova kapitala radi pokretanja investicijskih ciklusa poduzetnika.</t>
  </si>
  <si>
    <t xml:space="preserve">Broj izvješća o provedbi projekta </t>
  </si>
  <si>
    <t>Izrada projektne dokumentacije, građenje i opremanje sportskih objekata;
javne potrebe u sportu, poticanje i promicanje sporta i provođenje sportskih aktivnosti;
prilagođavanje sportske infrastrukture osobama s invaliditetom i njihovo uključivanje u sportsko rekreativne aktivnosti i natjecanja;
ulaganje u edukaciju i stručnost sportskih djelatnika i volontera u sportu.</t>
  </si>
  <si>
    <t>Subvencioniranje radijskih i televizijskih sadržaja i sadržaja u elektroničkim publikacijama;
promicanje ljudskih prava žena i rodne ravnopravnosti, promicanje jednakih mogućnosti na području rada, predlaganje mjera za postizanje uravnotežene zastupljenosti žena i muškaraca pri imenovanju u upravljačka tijela u trgovačkim društvima i ustanovama, osvještavanje javnosti o pojavi, problemima i načinima suzbijanja rodno utemeljenog nasilja, provođenje aktivnosti vezanih uz analizu proračuna iz rodne perspektive te edukacija članica i članova Povjerenstva te zaposlenica i zaposlenika Gradske uprave Grada Zagreba za rodno upravljanje proračunskim sredstvima, izrada analiza vezanih uz ravnopravnost spolova; 
dodjela Nagrade Grada Zagreba;
sufinanciranje programa i projekata koji se odnose na međugradsku i međunarodnu suradnju.</t>
  </si>
  <si>
    <t xml:space="preserve">Financiranje vatrogasne djelatnosti i  vatrogasne zajednica Grada Zagreba, kao i opremanje njezinih članica; Izgradnja i održavanje objekata vatrogasne infrastrukture na području Grada Zagreba; Financiranje redovne djelatnosti Javne vatrogasne postrojbe Grada Zagreba </t>
  </si>
  <si>
    <t>Broj hektara uređenih i opremljenih gradskih vrtova</t>
  </si>
  <si>
    <t>Izrada projektne dokumentacije i izvođenje radova građenja reciklažnog dvorišta; izgradnja podzemnih spremnika za otpad;
nabava spremnika za odvojeno prikupljanje biorazgradivog i reciklabilnog komunalnog otpada; Nabava vozila za odvojeno prikupljanje i odvoz biootpada i komunalnog otpada; uspostava informatičkog sustava za unaprjeđenje praćenja količine otpada; nabava opreme za obradu odvojeno prikupljenog otpada.</t>
  </si>
  <si>
    <t>Izrada studijsko projektne dokumentacije za CGO "Zagreb" i Pretovarne stanice na području Zagrebačke županije</t>
  </si>
  <si>
    <t>1424;
0</t>
  </si>
  <si>
    <t>Učinkovito i transparentno upravljanje financijama (zajmovi) i podrška obavljanju redovnih djelatnosti izvršnog tijela, predstavničkih tijela i upravnih tijela Grada Zagreba</t>
  </si>
  <si>
    <t>Zajmovi i podrška obavljanju redovnih djelatnosti izvršnog tijela, predstavničkih tijela i upravnih tijela Grada Zagreba.</t>
  </si>
  <si>
    <t xml:space="preserve">27. prosinca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</si>
</sst>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mmm\-yy;@"/>
    <numFmt numFmtId="165" formatCode="0.0%"/>
    <numFmt numFmtId="166" formatCode="0.00000"/>
  </numFmts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0" tint="-4.9989318521683403E-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theme="0" tint="-0.24994659260841701"/>
      </bottom>
      <diagonal/>
    </border>
    <border>
      <left style="thin">
        <color auto="1"/>
      </left>
      <right style="thin">
        <color auto="1"/>
      </right>
      <top style="dotted">
        <color theme="0" tint="-0.24994659260841701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49" fontId="0" fillId="0" borderId="0" xfId="0" applyNumberFormat="1"/>
    <xf numFmtId="49" fontId="2" fillId="0" borderId="0" xfId="0" applyNumberFormat="1" applyFont="1"/>
    <xf numFmtId="16" fontId="2" fillId="0" borderId="0" xfId="0" applyNumberFormat="1" applyFont="1"/>
    <xf numFmtId="14" fontId="2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" fontId="5" fillId="2" borderId="5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" fontId="5" fillId="2" borderId="5" xfId="0" applyNumberFormat="1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9" fontId="5" fillId="2" borderId="3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17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46"/>
  <sheetViews>
    <sheetView tabSelected="1" zoomScale="55" zoomScaleNormal="55" workbookViewId="0">
      <selection sqref="A1:X1"/>
    </sheetView>
  </sheetViews>
  <sheetFormatPr defaultRowHeight="12.75" x14ac:dyDescent="0.2"/>
  <cols>
    <col min="1" max="1" width="15.140625" style="2" customWidth="1"/>
    <col min="2" max="2" width="16.42578125" style="2" customWidth="1"/>
    <col min="3" max="3" width="31.5703125" style="9" customWidth="1"/>
    <col min="4" max="4" width="36.140625" style="8" customWidth="1"/>
    <col min="5" max="5" width="32.140625" style="8" customWidth="1"/>
    <col min="6" max="7" width="17" style="8" customWidth="1"/>
    <col min="8" max="8" width="55.5703125" style="9" customWidth="1"/>
    <col min="9" max="9" width="31.7109375" style="8" hidden="1" customWidth="1"/>
    <col min="10" max="10" width="35.42578125" style="8" customWidth="1"/>
    <col min="11" max="15" width="11.140625" style="8" customWidth="1"/>
    <col min="16" max="16" width="55.42578125" style="8" customWidth="1"/>
    <col min="17" max="18" width="12.140625" style="8" customWidth="1"/>
    <col min="19" max="19" width="39.140625" style="19" customWidth="1"/>
    <col min="20" max="24" width="12.140625" style="2" customWidth="1"/>
    <col min="25" max="16384" width="9.140625" style="7"/>
  </cols>
  <sheetData>
    <row r="1" spans="1:25" ht="37.5" customHeight="1" x14ac:dyDescent="0.2">
      <c r="A1" s="108" t="s">
        <v>1062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23"/>
    </row>
    <row r="2" spans="1:25" ht="37.5" customHeight="1" x14ac:dyDescent="0.2">
      <c r="A2" s="109" t="s">
        <v>1063</v>
      </c>
      <c r="B2" s="109"/>
      <c r="C2" s="110" t="s">
        <v>15</v>
      </c>
      <c r="D2" s="110"/>
      <c r="E2" s="110"/>
      <c r="F2" s="110"/>
      <c r="G2" s="110"/>
      <c r="H2" s="110"/>
      <c r="I2" s="110"/>
      <c r="J2" s="110"/>
      <c r="K2" s="110"/>
      <c r="L2" s="110"/>
      <c r="M2" s="109" t="s">
        <v>1064</v>
      </c>
      <c r="N2" s="109"/>
      <c r="O2" s="109"/>
      <c r="P2" s="54" t="s">
        <v>1065</v>
      </c>
      <c r="Q2" s="109" t="s">
        <v>1066</v>
      </c>
      <c r="R2" s="109"/>
      <c r="S2" s="109"/>
      <c r="T2" s="110" t="s">
        <v>1240</v>
      </c>
      <c r="U2" s="110"/>
      <c r="V2" s="110"/>
      <c r="W2" s="110"/>
      <c r="X2" s="110"/>
      <c r="Y2" s="23"/>
    </row>
    <row r="3" spans="1:25" ht="37.5" customHeight="1" x14ac:dyDescent="0.2">
      <c r="A3" s="112" t="s">
        <v>1068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1" t="s">
        <v>1067</v>
      </c>
      <c r="Q3" s="111"/>
      <c r="R3" s="111"/>
      <c r="S3" s="111"/>
      <c r="T3" s="111"/>
      <c r="U3" s="111"/>
      <c r="V3" s="111"/>
      <c r="W3" s="111"/>
      <c r="X3" s="111"/>
      <c r="Y3" s="23"/>
    </row>
    <row r="4" spans="1:25" ht="89.25" x14ac:dyDescent="0.2">
      <c r="A4" s="11" t="s">
        <v>593</v>
      </c>
      <c r="B4" s="11" t="s">
        <v>592</v>
      </c>
      <c r="C4" s="11" t="s">
        <v>1</v>
      </c>
      <c r="D4" s="22" t="s">
        <v>784</v>
      </c>
      <c r="E4" s="11" t="s">
        <v>785</v>
      </c>
      <c r="F4" s="11" t="s">
        <v>788</v>
      </c>
      <c r="G4" s="11" t="s">
        <v>787</v>
      </c>
      <c r="H4" s="11" t="s">
        <v>0</v>
      </c>
      <c r="I4" s="11" t="s">
        <v>623</v>
      </c>
      <c r="J4" s="11" t="s">
        <v>2</v>
      </c>
      <c r="K4" s="11" t="s">
        <v>624</v>
      </c>
      <c r="L4" s="11" t="s">
        <v>625</v>
      </c>
      <c r="M4" s="11" t="s">
        <v>626</v>
      </c>
      <c r="N4" s="14" t="s">
        <v>627</v>
      </c>
      <c r="O4" s="15" t="s">
        <v>628</v>
      </c>
      <c r="P4" s="13" t="s">
        <v>629</v>
      </c>
      <c r="Q4" s="13" t="s">
        <v>630</v>
      </c>
      <c r="R4" s="13" t="s">
        <v>631</v>
      </c>
      <c r="S4" s="13" t="s">
        <v>632</v>
      </c>
      <c r="T4" s="13" t="s">
        <v>633</v>
      </c>
      <c r="U4" s="13" t="s">
        <v>634</v>
      </c>
      <c r="V4" s="13" t="s">
        <v>635</v>
      </c>
      <c r="W4" s="13" t="s">
        <v>636</v>
      </c>
      <c r="X4" s="13" t="s">
        <v>637</v>
      </c>
      <c r="Y4" s="29">
        <v>7.5345000000000004</v>
      </c>
    </row>
    <row r="5" spans="1:25" ht="63.75" customHeight="1" x14ac:dyDescent="0.2">
      <c r="A5" s="57" t="s">
        <v>613</v>
      </c>
      <c r="B5" s="79" t="s">
        <v>603</v>
      </c>
      <c r="C5" s="78" t="s">
        <v>519</v>
      </c>
      <c r="D5" s="83" t="s">
        <v>720</v>
      </c>
      <c r="E5" s="58" t="s">
        <v>786</v>
      </c>
      <c r="F5" s="59">
        <f>SUM(G5*Y4)</f>
        <v>72268315.782134995</v>
      </c>
      <c r="G5" s="60">
        <f>SUM(I5:I7)</f>
        <v>9591653.8299999982</v>
      </c>
      <c r="H5" s="46" t="s">
        <v>96</v>
      </c>
      <c r="I5" s="38">
        <v>201934.66999999998</v>
      </c>
      <c r="J5" s="72" t="s">
        <v>8</v>
      </c>
      <c r="K5" s="57" t="s">
        <v>638</v>
      </c>
      <c r="L5" s="57" t="s">
        <v>639</v>
      </c>
      <c r="M5" s="57">
        <v>9</v>
      </c>
      <c r="N5" s="57" t="s">
        <v>640</v>
      </c>
      <c r="O5" s="57" t="s">
        <v>640</v>
      </c>
      <c r="P5" s="21" t="s">
        <v>643</v>
      </c>
      <c r="Q5" s="49">
        <v>44896</v>
      </c>
      <c r="R5" s="61">
        <v>45992</v>
      </c>
      <c r="S5" s="30" t="s">
        <v>803</v>
      </c>
      <c r="T5" s="21" t="s">
        <v>804</v>
      </c>
      <c r="U5" s="21" t="s">
        <v>804</v>
      </c>
      <c r="V5" s="21" t="s">
        <v>805</v>
      </c>
      <c r="W5" s="21" t="s">
        <v>806</v>
      </c>
      <c r="X5" s="21" t="s">
        <v>807</v>
      </c>
      <c r="Y5" s="23"/>
    </row>
    <row r="6" spans="1:25" ht="63.75" customHeight="1" x14ac:dyDescent="0.2">
      <c r="A6" s="63"/>
      <c r="B6" s="80"/>
      <c r="C6" s="81"/>
      <c r="D6" s="82"/>
      <c r="E6" s="65"/>
      <c r="F6" s="66"/>
      <c r="G6" s="75"/>
      <c r="H6" s="46" t="s">
        <v>97</v>
      </c>
      <c r="I6" s="39">
        <v>9354950.5399999991</v>
      </c>
      <c r="J6" s="73"/>
      <c r="K6" s="63"/>
      <c r="L6" s="63"/>
      <c r="M6" s="63"/>
      <c r="N6" s="63"/>
      <c r="O6" s="63"/>
      <c r="P6" s="21" t="s">
        <v>642</v>
      </c>
      <c r="Q6" s="49">
        <v>44896</v>
      </c>
      <c r="R6" s="62"/>
      <c r="S6" s="30" t="s">
        <v>641</v>
      </c>
      <c r="T6" s="21">
        <v>22</v>
      </c>
      <c r="U6" s="21">
        <v>32</v>
      </c>
      <c r="V6" s="21">
        <v>33</v>
      </c>
      <c r="W6" s="21">
        <v>34</v>
      </c>
      <c r="X6" s="21">
        <v>40</v>
      </c>
      <c r="Y6" s="23"/>
    </row>
    <row r="7" spans="1:25" ht="63.75" customHeight="1" x14ac:dyDescent="0.2">
      <c r="A7" s="63"/>
      <c r="B7" s="80"/>
      <c r="C7" s="81"/>
      <c r="D7" s="82"/>
      <c r="E7" s="65"/>
      <c r="F7" s="60"/>
      <c r="G7" s="75"/>
      <c r="H7" s="43" t="s">
        <v>370</v>
      </c>
      <c r="I7" s="40">
        <v>34768.620000000003</v>
      </c>
      <c r="J7" s="74"/>
      <c r="K7" s="58"/>
      <c r="L7" s="58"/>
      <c r="M7" s="58"/>
      <c r="N7" s="58"/>
      <c r="O7" s="58"/>
      <c r="P7" s="86" t="s">
        <v>653</v>
      </c>
      <c r="Q7" s="87"/>
      <c r="R7" s="87"/>
      <c r="S7" s="87"/>
      <c r="T7" s="87"/>
      <c r="U7" s="87"/>
      <c r="V7" s="87"/>
      <c r="W7" s="87"/>
      <c r="X7" s="88"/>
      <c r="Y7" s="23"/>
    </row>
    <row r="8" spans="1:25" ht="25.5" x14ac:dyDescent="0.2">
      <c r="A8" s="63"/>
      <c r="B8" s="57" t="s">
        <v>604</v>
      </c>
      <c r="C8" s="42" t="s">
        <v>19</v>
      </c>
      <c r="D8" s="82" t="s">
        <v>722</v>
      </c>
      <c r="E8" s="65" t="s">
        <v>1229</v>
      </c>
      <c r="F8" s="59">
        <f>G8*Y4</f>
        <v>7138567.2238050001</v>
      </c>
      <c r="G8" s="75">
        <f>SUM(I8:I10)</f>
        <v>947450.69</v>
      </c>
      <c r="H8" s="42" t="s">
        <v>356</v>
      </c>
      <c r="I8" s="38">
        <v>30000</v>
      </c>
      <c r="J8" s="47" t="s">
        <v>3</v>
      </c>
      <c r="K8" s="65" t="s">
        <v>790</v>
      </c>
      <c r="L8" s="65" t="s">
        <v>639</v>
      </c>
      <c r="M8" s="65" t="s">
        <v>650</v>
      </c>
      <c r="N8" s="65" t="s">
        <v>791</v>
      </c>
      <c r="O8" s="65" t="s">
        <v>640</v>
      </c>
      <c r="P8" s="86" t="s">
        <v>653</v>
      </c>
      <c r="Q8" s="87"/>
      <c r="R8" s="87"/>
      <c r="S8" s="87"/>
      <c r="T8" s="87"/>
      <c r="U8" s="87"/>
      <c r="V8" s="87"/>
      <c r="W8" s="87"/>
      <c r="X8" s="88"/>
      <c r="Y8" s="23"/>
    </row>
    <row r="9" spans="1:25" ht="110.25" customHeight="1" x14ac:dyDescent="0.2">
      <c r="A9" s="63"/>
      <c r="B9" s="63"/>
      <c r="C9" s="46" t="s">
        <v>558</v>
      </c>
      <c r="D9" s="82"/>
      <c r="E9" s="65"/>
      <c r="F9" s="66"/>
      <c r="G9" s="75"/>
      <c r="H9" s="46" t="s">
        <v>210</v>
      </c>
      <c r="I9" s="39">
        <v>89399.26</v>
      </c>
      <c r="J9" s="67" t="s">
        <v>15</v>
      </c>
      <c r="K9" s="65"/>
      <c r="L9" s="65"/>
      <c r="M9" s="65"/>
      <c r="N9" s="65"/>
      <c r="O9" s="65"/>
      <c r="P9" s="21" t="s">
        <v>815</v>
      </c>
      <c r="Q9" s="49" t="s">
        <v>814</v>
      </c>
      <c r="R9" s="49">
        <v>45992</v>
      </c>
      <c r="S9" s="30" t="s">
        <v>810</v>
      </c>
      <c r="T9" s="21" t="s">
        <v>811</v>
      </c>
      <c r="U9" s="21" t="s">
        <v>812</v>
      </c>
      <c r="V9" s="21" t="s">
        <v>813</v>
      </c>
      <c r="W9" s="21" t="s">
        <v>813</v>
      </c>
      <c r="X9" s="21" t="s">
        <v>813</v>
      </c>
      <c r="Y9" s="23"/>
    </row>
    <row r="10" spans="1:25" ht="87.75" customHeight="1" x14ac:dyDescent="0.2">
      <c r="A10" s="63"/>
      <c r="B10" s="63"/>
      <c r="C10" s="46" t="s">
        <v>559</v>
      </c>
      <c r="D10" s="82"/>
      <c r="E10" s="65"/>
      <c r="F10" s="60"/>
      <c r="G10" s="75"/>
      <c r="H10" s="43" t="s">
        <v>211</v>
      </c>
      <c r="I10" s="40">
        <v>828051.42999999993</v>
      </c>
      <c r="J10" s="68"/>
      <c r="K10" s="65"/>
      <c r="L10" s="65"/>
      <c r="M10" s="65"/>
      <c r="N10" s="65"/>
      <c r="O10" s="65"/>
      <c r="P10" s="37" t="s">
        <v>789</v>
      </c>
      <c r="Q10" s="35">
        <v>45261</v>
      </c>
      <c r="R10" s="35">
        <v>45261</v>
      </c>
      <c r="S10" s="30" t="s">
        <v>808</v>
      </c>
      <c r="T10" s="21" t="s">
        <v>809</v>
      </c>
      <c r="U10" s="21" t="s">
        <v>809</v>
      </c>
      <c r="V10" s="86" t="s">
        <v>816</v>
      </c>
      <c r="W10" s="87"/>
      <c r="X10" s="88"/>
      <c r="Y10" s="23"/>
    </row>
    <row r="11" spans="1:25" ht="62.25" customHeight="1" x14ac:dyDescent="0.2">
      <c r="A11" s="63"/>
      <c r="B11" s="63"/>
      <c r="C11" s="81" t="s">
        <v>519</v>
      </c>
      <c r="D11" s="82" t="s">
        <v>723</v>
      </c>
      <c r="E11" s="65" t="s">
        <v>792</v>
      </c>
      <c r="F11" s="75">
        <f>G11*Y4</f>
        <v>55755070.423785008</v>
      </c>
      <c r="G11" s="75">
        <f>SUM(I11:I12)</f>
        <v>7399969.5300000003</v>
      </c>
      <c r="H11" s="42" t="s">
        <v>94</v>
      </c>
      <c r="I11" s="38">
        <v>6576785.3200000003</v>
      </c>
      <c r="J11" s="65" t="s">
        <v>8</v>
      </c>
      <c r="K11" s="57" t="s">
        <v>638</v>
      </c>
      <c r="L11" s="57" t="s">
        <v>639</v>
      </c>
      <c r="M11" s="57" t="s">
        <v>793</v>
      </c>
      <c r="N11" s="57" t="s">
        <v>640</v>
      </c>
      <c r="O11" s="57" t="s">
        <v>640</v>
      </c>
      <c r="P11" s="21" t="s">
        <v>1155</v>
      </c>
      <c r="Q11" s="49">
        <v>45992</v>
      </c>
      <c r="R11" s="49">
        <v>45992</v>
      </c>
      <c r="S11" s="30" t="s">
        <v>1150</v>
      </c>
      <c r="T11" s="21" t="s">
        <v>1237</v>
      </c>
      <c r="U11" s="21" t="s">
        <v>1151</v>
      </c>
      <c r="V11" s="21" t="s">
        <v>1152</v>
      </c>
      <c r="W11" s="21" t="s">
        <v>1153</v>
      </c>
      <c r="X11" s="21" t="s">
        <v>1154</v>
      </c>
      <c r="Y11" s="23"/>
    </row>
    <row r="12" spans="1:25" ht="62.25" customHeight="1" x14ac:dyDescent="0.2">
      <c r="A12" s="63"/>
      <c r="B12" s="63"/>
      <c r="C12" s="81"/>
      <c r="D12" s="82"/>
      <c r="E12" s="65"/>
      <c r="F12" s="75"/>
      <c r="G12" s="75"/>
      <c r="H12" s="43" t="s">
        <v>369</v>
      </c>
      <c r="I12" s="40">
        <v>823184.21</v>
      </c>
      <c r="J12" s="65"/>
      <c r="K12" s="58"/>
      <c r="L12" s="58"/>
      <c r="M12" s="58"/>
      <c r="N12" s="58"/>
      <c r="O12" s="58"/>
      <c r="P12" s="21" t="s">
        <v>645</v>
      </c>
      <c r="Q12" s="49">
        <v>44896</v>
      </c>
      <c r="R12" s="49">
        <v>44896</v>
      </c>
      <c r="S12" s="30" t="s">
        <v>646</v>
      </c>
      <c r="T12" s="21">
        <v>153</v>
      </c>
      <c r="U12" s="21">
        <v>153</v>
      </c>
      <c r="V12" s="21">
        <v>250</v>
      </c>
      <c r="W12" s="21">
        <v>260</v>
      </c>
      <c r="X12" s="21">
        <v>270</v>
      </c>
      <c r="Y12" s="23"/>
    </row>
    <row r="13" spans="1:25" ht="62.25" customHeight="1" x14ac:dyDescent="0.2">
      <c r="A13" s="58"/>
      <c r="B13" s="58"/>
      <c r="C13" s="52" t="s">
        <v>558</v>
      </c>
      <c r="D13" s="55" t="s">
        <v>725</v>
      </c>
      <c r="E13" s="21" t="s">
        <v>794</v>
      </c>
      <c r="F13" s="48">
        <f>G13*Y4</f>
        <v>125699.94712500001</v>
      </c>
      <c r="G13" s="48">
        <f>SUM(I13)</f>
        <v>16683.25</v>
      </c>
      <c r="H13" s="52" t="s">
        <v>410</v>
      </c>
      <c r="I13" s="48">
        <v>16683.25</v>
      </c>
      <c r="J13" s="21" t="s">
        <v>15</v>
      </c>
      <c r="K13" s="21" t="s">
        <v>649</v>
      </c>
      <c r="L13" s="21" t="s">
        <v>639</v>
      </c>
      <c r="M13" s="21" t="s">
        <v>650</v>
      </c>
      <c r="N13" s="21" t="s">
        <v>640</v>
      </c>
      <c r="O13" s="21" t="s">
        <v>640</v>
      </c>
      <c r="P13" s="21" t="s">
        <v>648</v>
      </c>
      <c r="Q13" s="49">
        <v>45261</v>
      </c>
      <c r="R13" s="49">
        <v>45261</v>
      </c>
      <c r="S13" s="30" t="s">
        <v>647</v>
      </c>
      <c r="T13" s="21">
        <v>21</v>
      </c>
      <c r="U13" s="21">
        <v>21</v>
      </c>
      <c r="V13" s="21" t="s">
        <v>639</v>
      </c>
      <c r="W13" s="21" t="s">
        <v>639</v>
      </c>
      <c r="X13" s="21" t="s">
        <v>639</v>
      </c>
      <c r="Y13" s="23"/>
    </row>
    <row r="14" spans="1:25" ht="33" customHeight="1" x14ac:dyDescent="0.2">
      <c r="A14" s="65" t="s">
        <v>614</v>
      </c>
      <c r="B14" s="65" t="s">
        <v>605</v>
      </c>
      <c r="C14" s="76" t="s">
        <v>532</v>
      </c>
      <c r="D14" s="83" t="s">
        <v>727</v>
      </c>
      <c r="E14" s="57" t="s">
        <v>795</v>
      </c>
      <c r="F14" s="59">
        <f>G14*Y4</f>
        <v>8528215.8622200023</v>
      </c>
      <c r="G14" s="59">
        <f>SUM(I14:I16)</f>
        <v>1131888.7600000002</v>
      </c>
      <c r="H14" s="42" t="s">
        <v>135</v>
      </c>
      <c r="I14" s="38">
        <v>1075845.6200000001</v>
      </c>
      <c r="J14" s="57" t="s">
        <v>9</v>
      </c>
      <c r="K14" s="57" t="s">
        <v>649</v>
      </c>
      <c r="L14" s="57" t="s">
        <v>639</v>
      </c>
      <c r="M14" s="57" t="s">
        <v>796</v>
      </c>
      <c r="N14" s="57" t="s">
        <v>640</v>
      </c>
      <c r="O14" s="57" t="s">
        <v>640</v>
      </c>
      <c r="P14" s="57" t="s">
        <v>817</v>
      </c>
      <c r="Q14" s="61">
        <v>45992</v>
      </c>
      <c r="R14" s="61">
        <v>45992</v>
      </c>
      <c r="S14" s="30" t="s">
        <v>651</v>
      </c>
      <c r="T14" s="21">
        <v>58</v>
      </c>
      <c r="U14" s="21">
        <v>58</v>
      </c>
      <c r="V14" s="21">
        <v>100</v>
      </c>
      <c r="W14" s="21">
        <v>200</v>
      </c>
      <c r="X14" s="21">
        <v>250</v>
      </c>
      <c r="Y14" s="23"/>
    </row>
    <row r="15" spans="1:25" ht="33" customHeight="1" x14ac:dyDescent="0.2">
      <c r="A15" s="65"/>
      <c r="B15" s="65"/>
      <c r="C15" s="77"/>
      <c r="D15" s="82"/>
      <c r="E15" s="63"/>
      <c r="F15" s="66"/>
      <c r="G15" s="66"/>
      <c r="H15" s="46" t="s">
        <v>136</v>
      </c>
      <c r="I15" s="39">
        <v>54052.29</v>
      </c>
      <c r="J15" s="63"/>
      <c r="K15" s="63"/>
      <c r="L15" s="63"/>
      <c r="M15" s="63"/>
      <c r="N15" s="63"/>
      <c r="O15" s="63"/>
      <c r="P15" s="63"/>
      <c r="Q15" s="64"/>
      <c r="R15" s="64"/>
      <c r="S15" s="30" t="s">
        <v>1156</v>
      </c>
      <c r="T15" s="21" t="s">
        <v>653</v>
      </c>
      <c r="U15" s="21" t="s">
        <v>653</v>
      </c>
      <c r="V15" s="21">
        <v>1</v>
      </c>
      <c r="W15" s="21">
        <v>1</v>
      </c>
      <c r="X15" s="21">
        <v>1</v>
      </c>
      <c r="Y15" s="23"/>
    </row>
    <row r="16" spans="1:25" ht="33" customHeight="1" x14ac:dyDescent="0.2">
      <c r="A16" s="65"/>
      <c r="B16" s="65"/>
      <c r="C16" s="78"/>
      <c r="D16" s="82"/>
      <c r="E16" s="58"/>
      <c r="F16" s="60"/>
      <c r="G16" s="60"/>
      <c r="H16" s="43" t="s">
        <v>387</v>
      </c>
      <c r="I16" s="40">
        <v>1990.85</v>
      </c>
      <c r="J16" s="58"/>
      <c r="K16" s="58"/>
      <c r="L16" s="58"/>
      <c r="M16" s="58"/>
      <c r="N16" s="58"/>
      <c r="O16" s="58"/>
      <c r="P16" s="58"/>
      <c r="Q16" s="62"/>
      <c r="R16" s="62"/>
      <c r="S16" s="86" t="s">
        <v>653</v>
      </c>
      <c r="T16" s="87"/>
      <c r="U16" s="87"/>
      <c r="V16" s="87"/>
      <c r="W16" s="87"/>
      <c r="X16" s="88"/>
      <c r="Y16" s="23"/>
    </row>
    <row r="17" spans="1:25" ht="97.5" customHeight="1" x14ac:dyDescent="0.2">
      <c r="A17" s="65"/>
      <c r="B17" s="65"/>
      <c r="C17" s="52" t="s">
        <v>532</v>
      </c>
      <c r="D17" s="55" t="s">
        <v>728</v>
      </c>
      <c r="E17" s="21" t="s">
        <v>797</v>
      </c>
      <c r="F17" s="48">
        <f>G17*Y4</f>
        <v>2027325.0936600002</v>
      </c>
      <c r="G17" s="48">
        <f>SUM(I17)</f>
        <v>269072.28000000003</v>
      </c>
      <c r="H17" s="52" t="s">
        <v>129</v>
      </c>
      <c r="I17" s="48">
        <v>269072.28000000003</v>
      </c>
      <c r="J17" s="21" t="s">
        <v>9</v>
      </c>
      <c r="K17" s="21" t="s">
        <v>638</v>
      </c>
      <c r="L17" s="21" t="s">
        <v>639</v>
      </c>
      <c r="M17" s="21">
        <v>4</v>
      </c>
      <c r="N17" s="21" t="s">
        <v>640</v>
      </c>
      <c r="O17" s="21" t="s">
        <v>640</v>
      </c>
      <c r="P17" s="21" t="s">
        <v>654</v>
      </c>
      <c r="Q17" s="49">
        <v>45992</v>
      </c>
      <c r="R17" s="49">
        <v>45992</v>
      </c>
      <c r="S17" s="30" t="s">
        <v>652</v>
      </c>
      <c r="T17" s="21" t="s">
        <v>653</v>
      </c>
      <c r="U17" s="21" t="s">
        <v>653</v>
      </c>
      <c r="V17" s="21">
        <v>40</v>
      </c>
      <c r="W17" s="21">
        <v>100</v>
      </c>
      <c r="X17" s="21">
        <v>200</v>
      </c>
      <c r="Y17" s="23"/>
    </row>
    <row r="18" spans="1:25" ht="52.5" customHeight="1" x14ac:dyDescent="0.2">
      <c r="A18" s="65"/>
      <c r="B18" s="65"/>
      <c r="C18" s="76" t="s">
        <v>532</v>
      </c>
      <c r="D18" s="82" t="s">
        <v>730</v>
      </c>
      <c r="E18" s="57" t="s">
        <v>798</v>
      </c>
      <c r="F18" s="59">
        <f>G18*Y4</f>
        <v>283279890.01366508</v>
      </c>
      <c r="G18" s="59">
        <f>SUM(I18:I38)</f>
        <v>37597702.570000008</v>
      </c>
      <c r="H18" s="42" t="s">
        <v>133</v>
      </c>
      <c r="I18" s="38">
        <v>2666464.9699999997</v>
      </c>
      <c r="J18" s="71" t="s">
        <v>9</v>
      </c>
      <c r="K18" s="57" t="s">
        <v>799</v>
      </c>
      <c r="L18" s="57" t="s">
        <v>639</v>
      </c>
      <c r="M18" s="57" t="s">
        <v>796</v>
      </c>
      <c r="N18" s="57" t="s">
        <v>644</v>
      </c>
      <c r="O18" s="57" t="s">
        <v>644</v>
      </c>
      <c r="P18" s="21" t="s">
        <v>819</v>
      </c>
      <c r="Q18" s="61">
        <v>45992</v>
      </c>
      <c r="R18" s="61">
        <v>45992</v>
      </c>
      <c r="S18" s="30" t="s">
        <v>818</v>
      </c>
      <c r="T18" s="21" t="s">
        <v>653</v>
      </c>
      <c r="U18" s="21">
        <v>187</v>
      </c>
      <c r="V18" s="21">
        <v>187</v>
      </c>
      <c r="W18" s="21">
        <v>190</v>
      </c>
      <c r="X18" s="21">
        <v>190</v>
      </c>
      <c r="Y18" s="23"/>
    </row>
    <row r="19" spans="1:25" ht="52.5" customHeight="1" x14ac:dyDescent="0.2">
      <c r="A19" s="65"/>
      <c r="B19" s="65"/>
      <c r="C19" s="77"/>
      <c r="D19" s="82"/>
      <c r="E19" s="63"/>
      <c r="F19" s="66"/>
      <c r="G19" s="66"/>
      <c r="H19" s="46" t="s">
        <v>384</v>
      </c>
      <c r="I19" s="39">
        <v>1394611.44</v>
      </c>
      <c r="J19" s="67"/>
      <c r="K19" s="63"/>
      <c r="L19" s="63"/>
      <c r="M19" s="63"/>
      <c r="N19" s="63"/>
      <c r="O19" s="63"/>
      <c r="P19" s="21" t="s">
        <v>655</v>
      </c>
      <c r="Q19" s="64"/>
      <c r="R19" s="64"/>
      <c r="S19" s="65" t="s">
        <v>653</v>
      </c>
      <c r="T19" s="65"/>
      <c r="U19" s="65"/>
      <c r="V19" s="65"/>
      <c r="W19" s="65"/>
      <c r="X19" s="65"/>
      <c r="Y19" s="23"/>
    </row>
    <row r="20" spans="1:25" ht="52.5" customHeight="1" x14ac:dyDescent="0.2">
      <c r="A20" s="65"/>
      <c r="B20" s="65"/>
      <c r="C20" s="77"/>
      <c r="D20" s="82"/>
      <c r="E20" s="63"/>
      <c r="F20" s="66"/>
      <c r="G20" s="66"/>
      <c r="H20" s="46" t="s">
        <v>389</v>
      </c>
      <c r="I20" s="39">
        <v>4565043.4000000004</v>
      </c>
      <c r="J20" s="67"/>
      <c r="K20" s="63"/>
      <c r="L20" s="63"/>
      <c r="M20" s="63"/>
      <c r="N20" s="63"/>
      <c r="O20" s="63"/>
      <c r="P20" s="21" t="s">
        <v>800</v>
      </c>
      <c r="Q20" s="64"/>
      <c r="R20" s="64"/>
      <c r="S20" s="65"/>
      <c r="T20" s="65"/>
      <c r="U20" s="65"/>
      <c r="V20" s="65"/>
      <c r="W20" s="65"/>
      <c r="X20" s="65"/>
      <c r="Y20" s="23"/>
    </row>
    <row r="21" spans="1:25" ht="52.5" customHeight="1" x14ac:dyDescent="0.2">
      <c r="A21" s="65"/>
      <c r="B21" s="65"/>
      <c r="C21" s="77"/>
      <c r="D21" s="82"/>
      <c r="E21" s="63"/>
      <c r="F21" s="66"/>
      <c r="G21" s="66"/>
      <c r="H21" s="46" t="s">
        <v>390</v>
      </c>
      <c r="I21" s="39">
        <v>398200</v>
      </c>
      <c r="J21" s="67" t="s">
        <v>16</v>
      </c>
      <c r="K21" s="63"/>
      <c r="L21" s="63"/>
      <c r="M21" s="63"/>
      <c r="N21" s="63"/>
      <c r="O21" s="63"/>
      <c r="P21" s="21" t="s">
        <v>653</v>
      </c>
      <c r="Q21" s="62"/>
      <c r="R21" s="62"/>
      <c r="S21" s="30" t="s">
        <v>1157</v>
      </c>
      <c r="T21" s="21" t="s">
        <v>653</v>
      </c>
      <c r="U21" s="21">
        <v>0</v>
      </c>
      <c r="V21" s="21">
        <v>0</v>
      </c>
      <c r="W21" s="21">
        <v>0</v>
      </c>
      <c r="X21" s="21">
        <v>1</v>
      </c>
      <c r="Y21" s="23"/>
    </row>
    <row r="22" spans="1:25" ht="52.5" customHeight="1" x14ac:dyDescent="0.2">
      <c r="A22" s="65"/>
      <c r="B22" s="65"/>
      <c r="C22" s="46" t="s">
        <v>566</v>
      </c>
      <c r="D22" s="82"/>
      <c r="E22" s="63"/>
      <c r="F22" s="66"/>
      <c r="G22" s="66"/>
      <c r="H22" s="46" t="s">
        <v>232</v>
      </c>
      <c r="I22" s="39">
        <v>371905.97</v>
      </c>
      <c r="J22" s="67"/>
      <c r="K22" s="63"/>
      <c r="L22" s="63"/>
      <c r="M22" s="63"/>
      <c r="N22" s="63"/>
      <c r="O22" s="63"/>
      <c r="P22" s="36"/>
      <c r="Q22" s="33"/>
      <c r="R22" s="33"/>
      <c r="S22" s="30" t="s">
        <v>1158</v>
      </c>
      <c r="T22" s="21" t="s">
        <v>653</v>
      </c>
      <c r="U22" s="21">
        <v>100</v>
      </c>
      <c r="V22" s="21">
        <v>100</v>
      </c>
      <c r="W22" s="21">
        <v>90</v>
      </c>
      <c r="X22" s="21">
        <v>80</v>
      </c>
      <c r="Y22" s="23"/>
    </row>
    <row r="23" spans="1:25" ht="49.5" customHeight="1" x14ac:dyDescent="0.2">
      <c r="A23" s="65"/>
      <c r="B23" s="65"/>
      <c r="C23" s="77" t="s">
        <v>567</v>
      </c>
      <c r="D23" s="82"/>
      <c r="E23" s="63"/>
      <c r="F23" s="66"/>
      <c r="G23" s="66"/>
      <c r="H23" s="46" t="s">
        <v>425</v>
      </c>
      <c r="I23" s="39">
        <v>147534.66</v>
      </c>
      <c r="J23" s="67"/>
      <c r="K23" s="63"/>
      <c r="L23" s="63"/>
      <c r="M23" s="63"/>
      <c r="N23" s="63"/>
      <c r="O23" s="63"/>
      <c r="P23" s="37"/>
      <c r="Q23" s="34"/>
      <c r="R23" s="34"/>
      <c r="S23" s="30" t="s">
        <v>1159</v>
      </c>
      <c r="T23" s="21" t="s">
        <v>653</v>
      </c>
      <c r="U23" s="21" t="s">
        <v>1160</v>
      </c>
      <c r="V23" s="21" t="s">
        <v>1161</v>
      </c>
      <c r="W23" s="21" t="s">
        <v>1162</v>
      </c>
      <c r="X23" s="21" t="s">
        <v>1162</v>
      </c>
      <c r="Y23" s="23"/>
    </row>
    <row r="24" spans="1:25" ht="49.5" customHeight="1" x14ac:dyDescent="0.2">
      <c r="A24" s="65"/>
      <c r="B24" s="65"/>
      <c r="C24" s="77"/>
      <c r="D24" s="82"/>
      <c r="E24" s="63"/>
      <c r="F24" s="66"/>
      <c r="G24" s="66"/>
      <c r="H24" s="46" t="s">
        <v>426</v>
      </c>
      <c r="I24" s="39">
        <v>166504.88</v>
      </c>
      <c r="J24" s="67"/>
      <c r="K24" s="63"/>
      <c r="L24" s="63"/>
      <c r="M24" s="63"/>
      <c r="N24" s="63"/>
      <c r="O24" s="63"/>
      <c r="P24" s="37"/>
      <c r="Q24" s="34"/>
      <c r="R24" s="34"/>
      <c r="S24" s="30" t="s">
        <v>1163</v>
      </c>
      <c r="T24" s="21" t="s">
        <v>653</v>
      </c>
      <c r="U24" s="21" t="s">
        <v>1164</v>
      </c>
      <c r="V24" s="21" t="s">
        <v>1162</v>
      </c>
      <c r="W24" s="21" t="s">
        <v>1162</v>
      </c>
      <c r="X24" s="21" t="s">
        <v>1162</v>
      </c>
      <c r="Y24" s="23"/>
    </row>
    <row r="25" spans="1:25" ht="49.5" customHeight="1" x14ac:dyDescent="0.2">
      <c r="A25" s="65"/>
      <c r="B25" s="65"/>
      <c r="C25" s="77"/>
      <c r="D25" s="82"/>
      <c r="E25" s="63"/>
      <c r="F25" s="66"/>
      <c r="G25" s="66"/>
      <c r="H25" s="46" t="s">
        <v>427</v>
      </c>
      <c r="I25" s="39">
        <v>73793.87</v>
      </c>
      <c r="J25" s="67"/>
      <c r="K25" s="63"/>
      <c r="L25" s="63"/>
      <c r="M25" s="63"/>
      <c r="N25" s="63"/>
      <c r="O25" s="63"/>
      <c r="P25" s="37"/>
      <c r="Q25" s="34"/>
      <c r="R25" s="34"/>
      <c r="S25" s="65" t="s">
        <v>653</v>
      </c>
      <c r="T25" s="65"/>
      <c r="U25" s="65"/>
      <c r="V25" s="65"/>
      <c r="W25" s="65"/>
      <c r="X25" s="65"/>
      <c r="Y25" s="23"/>
    </row>
    <row r="26" spans="1:25" ht="49.5" customHeight="1" x14ac:dyDescent="0.2">
      <c r="A26" s="65"/>
      <c r="B26" s="65"/>
      <c r="C26" s="77"/>
      <c r="D26" s="82"/>
      <c r="E26" s="63"/>
      <c r="F26" s="66"/>
      <c r="G26" s="66"/>
      <c r="H26" s="46" t="s">
        <v>430</v>
      </c>
      <c r="I26" s="39">
        <v>432180.31</v>
      </c>
      <c r="J26" s="67"/>
      <c r="K26" s="63"/>
      <c r="L26" s="63"/>
      <c r="M26" s="63"/>
      <c r="N26" s="63"/>
      <c r="O26" s="63"/>
      <c r="P26" s="37"/>
      <c r="Q26" s="34"/>
      <c r="R26" s="34"/>
      <c r="S26" s="30" t="s">
        <v>1083</v>
      </c>
      <c r="T26" s="21" t="s">
        <v>653</v>
      </c>
      <c r="U26" s="21">
        <v>80</v>
      </c>
      <c r="V26" s="21">
        <v>80</v>
      </c>
      <c r="W26" s="21">
        <v>0</v>
      </c>
      <c r="X26" s="21">
        <v>0</v>
      </c>
      <c r="Y26" s="23"/>
    </row>
    <row r="27" spans="1:25" ht="49.5" customHeight="1" x14ac:dyDescent="0.2">
      <c r="A27" s="65"/>
      <c r="B27" s="65"/>
      <c r="C27" s="77"/>
      <c r="D27" s="82"/>
      <c r="E27" s="63"/>
      <c r="F27" s="66"/>
      <c r="G27" s="66"/>
      <c r="H27" s="46" t="s">
        <v>432</v>
      </c>
      <c r="I27" s="39">
        <v>5441.64</v>
      </c>
      <c r="J27" s="67"/>
      <c r="K27" s="63"/>
      <c r="L27" s="63"/>
      <c r="M27" s="63"/>
      <c r="N27" s="63"/>
      <c r="O27" s="63"/>
      <c r="P27" s="31"/>
      <c r="Q27" s="35"/>
      <c r="R27" s="35"/>
      <c r="S27" s="65" t="s">
        <v>653</v>
      </c>
      <c r="T27" s="65"/>
      <c r="U27" s="65"/>
      <c r="V27" s="65"/>
      <c r="W27" s="65"/>
      <c r="X27" s="65"/>
      <c r="Y27" s="23"/>
    </row>
    <row r="28" spans="1:25" ht="197.25" customHeight="1" x14ac:dyDescent="0.2">
      <c r="A28" s="65"/>
      <c r="B28" s="65"/>
      <c r="C28" s="46" t="s">
        <v>568</v>
      </c>
      <c r="D28" s="82"/>
      <c r="E28" s="63"/>
      <c r="F28" s="66"/>
      <c r="G28" s="66"/>
      <c r="H28" s="46" t="s">
        <v>434</v>
      </c>
      <c r="I28" s="39">
        <v>371378.24</v>
      </c>
      <c r="J28" s="67"/>
      <c r="K28" s="63"/>
      <c r="L28" s="63"/>
      <c r="M28" s="63"/>
      <c r="N28" s="63"/>
      <c r="O28" s="63"/>
      <c r="P28" s="21" t="s">
        <v>1072</v>
      </c>
      <c r="Q28" s="49" t="s">
        <v>639</v>
      </c>
      <c r="R28" s="49" t="s">
        <v>639</v>
      </c>
      <c r="S28" s="41" t="s">
        <v>1069</v>
      </c>
      <c r="T28" s="31" t="s">
        <v>653</v>
      </c>
      <c r="U28" s="53" t="s">
        <v>1070</v>
      </c>
      <c r="V28" s="31" t="s">
        <v>1071</v>
      </c>
      <c r="W28" s="31" t="s">
        <v>656</v>
      </c>
      <c r="X28" s="31" t="s">
        <v>656</v>
      </c>
      <c r="Y28" s="23"/>
    </row>
    <row r="29" spans="1:25" ht="94.5" customHeight="1" x14ac:dyDescent="0.2">
      <c r="A29" s="65"/>
      <c r="B29" s="65"/>
      <c r="C29" s="46" t="s">
        <v>569</v>
      </c>
      <c r="D29" s="82"/>
      <c r="E29" s="63"/>
      <c r="F29" s="66"/>
      <c r="G29" s="66"/>
      <c r="H29" s="46" t="s">
        <v>258</v>
      </c>
      <c r="I29" s="39">
        <v>14816238.640000001</v>
      </c>
      <c r="J29" s="67"/>
      <c r="K29" s="63"/>
      <c r="L29" s="63"/>
      <c r="M29" s="63"/>
      <c r="N29" s="63"/>
      <c r="O29" s="63"/>
      <c r="P29" s="21" t="s">
        <v>1075</v>
      </c>
      <c r="Q29" s="49" t="s">
        <v>639</v>
      </c>
      <c r="R29" s="49" t="s">
        <v>639</v>
      </c>
      <c r="S29" s="30" t="s">
        <v>1073</v>
      </c>
      <c r="T29" s="21" t="s">
        <v>653</v>
      </c>
      <c r="U29" s="16">
        <v>0.58840000000000003</v>
      </c>
      <c r="V29" s="86" t="s">
        <v>1074</v>
      </c>
      <c r="W29" s="87"/>
      <c r="X29" s="88"/>
      <c r="Y29" s="23"/>
    </row>
    <row r="30" spans="1:25" ht="63.75" customHeight="1" x14ac:dyDescent="0.2">
      <c r="A30" s="65"/>
      <c r="B30" s="65"/>
      <c r="C30" s="77" t="s">
        <v>585</v>
      </c>
      <c r="D30" s="82"/>
      <c r="E30" s="63"/>
      <c r="F30" s="66"/>
      <c r="G30" s="66"/>
      <c r="H30" s="46" t="s">
        <v>458</v>
      </c>
      <c r="I30" s="39">
        <v>139624.39000000001</v>
      </c>
      <c r="J30" s="67" t="s">
        <v>17</v>
      </c>
      <c r="K30" s="63"/>
      <c r="L30" s="63"/>
      <c r="M30" s="63"/>
      <c r="N30" s="63"/>
      <c r="O30" s="63"/>
      <c r="P30" s="57" t="s">
        <v>822</v>
      </c>
      <c r="Q30" s="61">
        <v>44682</v>
      </c>
      <c r="R30" s="61">
        <v>44682</v>
      </c>
      <c r="S30" s="30" t="s">
        <v>820</v>
      </c>
      <c r="T30" s="21">
        <v>0</v>
      </c>
      <c r="U30" s="21">
        <v>50</v>
      </c>
      <c r="V30" s="21">
        <v>0</v>
      </c>
      <c r="W30" s="21">
        <v>0</v>
      </c>
      <c r="X30" s="21">
        <v>0</v>
      </c>
      <c r="Y30" s="23"/>
    </row>
    <row r="31" spans="1:25" ht="63.75" customHeight="1" x14ac:dyDescent="0.2">
      <c r="A31" s="65"/>
      <c r="B31" s="65"/>
      <c r="C31" s="77"/>
      <c r="D31" s="82"/>
      <c r="E31" s="63"/>
      <c r="F31" s="66"/>
      <c r="G31" s="66"/>
      <c r="H31" s="46" t="s">
        <v>464</v>
      </c>
      <c r="I31" s="39">
        <v>210000</v>
      </c>
      <c r="J31" s="67"/>
      <c r="K31" s="63"/>
      <c r="L31" s="63"/>
      <c r="M31" s="63"/>
      <c r="N31" s="63"/>
      <c r="O31" s="63"/>
      <c r="P31" s="58"/>
      <c r="Q31" s="62"/>
      <c r="R31" s="62"/>
      <c r="S31" s="30" t="s">
        <v>821</v>
      </c>
      <c r="T31" s="21">
        <v>0</v>
      </c>
      <c r="U31" s="21">
        <v>250</v>
      </c>
      <c r="V31" s="21">
        <v>0</v>
      </c>
      <c r="W31" s="21">
        <v>0</v>
      </c>
      <c r="X31" s="21">
        <v>0</v>
      </c>
      <c r="Y31" s="23"/>
    </row>
    <row r="32" spans="1:25" ht="63.75" customHeight="1" x14ac:dyDescent="0.2">
      <c r="A32" s="65"/>
      <c r="B32" s="65"/>
      <c r="C32" s="77"/>
      <c r="D32" s="82"/>
      <c r="E32" s="63"/>
      <c r="F32" s="66"/>
      <c r="G32" s="66"/>
      <c r="H32" s="46" t="s">
        <v>465</v>
      </c>
      <c r="I32" s="39">
        <v>130700</v>
      </c>
      <c r="J32" s="67"/>
      <c r="K32" s="63"/>
      <c r="L32" s="63"/>
      <c r="M32" s="63"/>
      <c r="N32" s="63"/>
      <c r="O32" s="63"/>
      <c r="P32" s="57" t="s">
        <v>825</v>
      </c>
      <c r="Q32" s="61">
        <v>45992</v>
      </c>
      <c r="R32" s="61">
        <v>45992</v>
      </c>
      <c r="S32" s="30" t="s">
        <v>1165</v>
      </c>
      <c r="T32" s="21" t="s">
        <v>653</v>
      </c>
      <c r="U32" s="21">
        <v>34</v>
      </c>
      <c r="V32" s="21">
        <v>45</v>
      </c>
      <c r="W32" s="21">
        <v>45</v>
      </c>
      <c r="X32" s="21">
        <v>45</v>
      </c>
      <c r="Y32" s="23"/>
    </row>
    <row r="33" spans="1:25" ht="63.75" customHeight="1" x14ac:dyDescent="0.2">
      <c r="A33" s="65"/>
      <c r="B33" s="65"/>
      <c r="C33" s="46" t="s">
        <v>570</v>
      </c>
      <c r="D33" s="82"/>
      <c r="E33" s="63"/>
      <c r="F33" s="66"/>
      <c r="G33" s="66"/>
      <c r="H33" s="46" t="s">
        <v>262</v>
      </c>
      <c r="I33" s="39">
        <v>164525.26</v>
      </c>
      <c r="J33" s="67"/>
      <c r="K33" s="63"/>
      <c r="L33" s="63"/>
      <c r="M33" s="63"/>
      <c r="N33" s="63"/>
      <c r="O33" s="63"/>
      <c r="P33" s="58"/>
      <c r="Q33" s="64"/>
      <c r="R33" s="64"/>
      <c r="S33" s="30" t="s">
        <v>1166</v>
      </c>
      <c r="T33" s="21" t="s">
        <v>653</v>
      </c>
      <c r="U33" s="21">
        <v>9</v>
      </c>
      <c r="V33" s="21">
        <v>9</v>
      </c>
      <c r="W33" s="21">
        <v>3</v>
      </c>
      <c r="X33" s="21">
        <v>1</v>
      </c>
      <c r="Y33" s="23"/>
    </row>
    <row r="34" spans="1:25" ht="49.5" customHeight="1" x14ac:dyDescent="0.2">
      <c r="A34" s="65"/>
      <c r="B34" s="65"/>
      <c r="C34" s="77" t="s">
        <v>535</v>
      </c>
      <c r="D34" s="82"/>
      <c r="E34" s="63"/>
      <c r="F34" s="66"/>
      <c r="G34" s="66"/>
      <c r="H34" s="46" t="s">
        <v>396</v>
      </c>
      <c r="I34" s="39">
        <v>2004489.5</v>
      </c>
      <c r="J34" s="67"/>
      <c r="K34" s="63"/>
      <c r="L34" s="63"/>
      <c r="M34" s="63"/>
      <c r="N34" s="63"/>
      <c r="O34" s="63"/>
      <c r="P34" s="57" t="s">
        <v>824</v>
      </c>
      <c r="Q34" s="64"/>
      <c r="R34" s="64"/>
      <c r="S34" s="90" t="s">
        <v>653</v>
      </c>
      <c r="T34" s="91"/>
      <c r="U34" s="91"/>
      <c r="V34" s="91"/>
      <c r="W34" s="91"/>
      <c r="X34" s="72"/>
      <c r="Y34" s="23"/>
    </row>
    <row r="35" spans="1:25" ht="49.5" customHeight="1" x14ac:dyDescent="0.2">
      <c r="A35" s="65"/>
      <c r="B35" s="65"/>
      <c r="C35" s="77"/>
      <c r="D35" s="82"/>
      <c r="E35" s="63"/>
      <c r="F35" s="66"/>
      <c r="G35" s="66"/>
      <c r="H35" s="46" t="s">
        <v>397</v>
      </c>
      <c r="I35" s="39">
        <v>7195861.5999999996</v>
      </c>
      <c r="J35" s="67"/>
      <c r="K35" s="63"/>
      <c r="L35" s="63"/>
      <c r="M35" s="63"/>
      <c r="N35" s="63"/>
      <c r="O35" s="63"/>
      <c r="P35" s="63"/>
      <c r="Q35" s="64"/>
      <c r="R35" s="64"/>
      <c r="S35" s="92"/>
      <c r="T35" s="93"/>
      <c r="U35" s="93"/>
      <c r="V35" s="93"/>
      <c r="W35" s="93"/>
      <c r="X35" s="73"/>
      <c r="Y35" s="23"/>
    </row>
    <row r="36" spans="1:25" ht="49.5" customHeight="1" x14ac:dyDescent="0.2">
      <c r="A36" s="65"/>
      <c r="B36" s="65"/>
      <c r="C36" s="77" t="s">
        <v>536</v>
      </c>
      <c r="D36" s="82"/>
      <c r="E36" s="63"/>
      <c r="F36" s="66"/>
      <c r="G36" s="66"/>
      <c r="H36" s="46" t="s">
        <v>160</v>
      </c>
      <c r="I36" s="39">
        <v>2087554.77</v>
      </c>
      <c r="J36" s="67"/>
      <c r="K36" s="63"/>
      <c r="L36" s="63"/>
      <c r="M36" s="63"/>
      <c r="N36" s="63"/>
      <c r="O36" s="63"/>
      <c r="P36" s="63"/>
      <c r="Q36" s="64"/>
      <c r="R36" s="64"/>
      <c r="S36" s="92"/>
      <c r="T36" s="93"/>
      <c r="U36" s="93"/>
      <c r="V36" s="93"/>
      <c r="W36" s="93"/>
      <c r="X36" s="73"/>
      <c r="Y36" s="23"/>
    </row>
    <row r="37" spans="1:25" ht="49.5" customHeight="1" x14ac:dyDescent="0.2">
      <c r="A37" s="65"/>
      <c r="B37" s="65"/>
      <c r="C37" s="77"/>
      <c r="D37" s="82"/>
      <c r="E37" s="63"/>
      <c r="F37" s="66"/>
      <c r="G37" s="66"/>
      <c r="H37" s="46" t="s">
        <v>400</v>
      </c>
      <c r="I37" s="39">
        <v>38542.699999999997</v>
      </c>
      <c r="J37" s="67"/>
      <c r="K37" s="63"/>
      <c r="L37" s="63"/>
      <c r="M37" s="63"/>
      <c r="N37" s="63"/>
      <c r="O37" s="63"/>
      <c r="P37" s="63"/>
      <c r="Q37" s="64"/>
      <c r="R37" s="64"/>
      <c r="S37" s="92"/>
      <c r="T37" s="93"/>
      <c r="U37" s="93"/>
      <c r="V37" s="93"/>
      <c r="W37" s="93"/>
      <c r="X37" s="73"/>
      <c r="Y37" s="23"/>
    </row>
    <row r="38" spans="1:25" ht="49.5" customHeight="1" x14ac:dyDescent="0.2">
      <c r="A38" s="65"/>
      <c r="B38" s="65"/>
      <c r="C38" s="78"/>
      <c r="D38" s="82"/>
      <c r="E38" s="58"/>
      <c r="F38" s="60"/>
      <c r="G38" s="60"/>
      <c r="H38" s="43" t="s">
        <v>401</v>
      </c>
      <c r="I38" s="40">
        <v>217106.33000000002</v>
      </c>
      <c r="J38" s="68"/>
      <c r="K38" s="58"/>
      <c r="L38" s="58"/>
      <c r="M38" s="58"/>
      <c r="N38" s="58"/>
      <c r="O38" s="58"/>
      <c r="P38" s="58"/>
      <c r="Q38" s="62"/>
      <c r="R38" s="62"/>
      <c r="S38" s="94"/>
      <c r="T38" s="95"/>
      <c r="U38" s="95"/>
      <c r="V38" s="95"/>
      <c r="W38" s="95"/>
      <c r="X38" s="74"/>
      <c r="Y38" s="23"/>
    </row>
    <row r="39" spans="1:25" ht="55.5" customHeight="1" x14ac:dyDescent="0.2">
      <c r="A39" s="65" t="s">
        <v>613</v>
      </c>
      <c r="B39" s="65" t="s">
        <v>606</v>
      </c>
      <c r="C39" s="42" t="s">
        <v>543</v>
      </c>
      <c r="D39" s="82" t="s">
        <v>731</v>
      </c>
      <c r="E39" s="57" t="s">
        <v>828</v>
      </c>
      <c r="F39" s="59">
        <f>G39*Y4</f>
        <v>39746832.537780002</v>
      </c>
      <c r="G39" s="59">
        <f>SUM(I39:I40)</f>
        <v>5275311.24</v>
      </c>
      <c r="H39" s="42" t="s">
        <v>170</v>
      </c>
      <c r="I39" s="38">
        <v>3119059.66</v>
      </c>
      <c r="J39" s="47" t="s">
        <v>10</v>
      </c>
      <c r="K39" s="57" t="s">
        <v>799</v>
      </c>
      <c r="L39" s="57" t="s">
        <v>639</v>
      </c>
      <c r="M39" s="57" t="s">
        <v>829</v>
      </c>
      <c r="N39" s="57" t="s">
        <v>644</v>
      </c>
      <c r="O39" s="57" t="s">
        <v>644</v>
      </c>
      <c r="P39" s="21" t="s">
        <v>657</v>
      </c>
      <c r="Q39" s="49">
        <v>45992</v>
      </c>
      <c r="R39" s="49">
        <v>45992</v>
      </c>
      <c r="S39" s="30" t="s">
        <v>658</v>
      </c>
      <c r="T39" s="21">
        <v>3</v>
      </c>
      <c r="U39" s="21">
        <v>3</v>
      </c>
      <c r="V39" s="21">
        <v>3</v>
      </c>
      <c r="W39" s="21">
        <v>3</v>
      </c>
      <c r="X39" s="21">
        <v>3</v>
      </c>
      <c r="Y39" s="23"/>
    </row>
    <row r="40" spans="1:25" ht="55.5" customHeight="1" x14ac:dyDescent="0.2">
      <c r="A40" s="65"/>
      <c r="B40" s="65"/>
      <c r="C40" s="43" t="s">
        <v>519</v>
      </c>
      <c r="D40" s="82"/>
      <c r="E40" s="58"/>
      <c r="F40" s="60"/>
      <c r="G40" s="60"/>
      <c r="H40" s="43" t="s">
        <v>95</v>
      </c>
      <c r="I40" s="40">
        <v>2156251.58</v>
      </c>
      <c r="J40" s="45" t="s">
        <v>8</v>
      </c>
      <c r="K40" s="58"/>
      <c r="L40" s="58"/>
      <c r="M40" s="58"/>
      <c r="N40" s="58"/>
      <c r="O40" s="58"/>
      <c r="P40" s="21" t="s">
        <v>827</v>
      </c>
      <c r="Q40" s="49">
        <v>45992</v>
      </c>
      <c r="R40" s="49">
        <v>45992</v>
      </c>
      <c r="S40" s="30" t="s">
        <v>826</v>
      </c>
      <c r="T40" s="21" t="s">
        <v>653</v>
      </c>
      <c r="U40" s="21">
        <v>1</v>
      </c>
      <c r="V40" s="21">
        <v>5</v>
      </c>
      <c r="W40" s="21">
        <v>5</v>
      </c>
      <c r="X40" s="21">
        <v>5</v>
      </c>
      <c r="Y40" s="23"/>
    </row>
    <row r="41" spans="1:25" ht="135" customHeight="1" x14ac:dyDescent="0.2">
      <c r="A41" s="65" t="s">
        <v>619</v>
      </c>
      <c r="B41" s="65" t="s">
        <v>607</v>
      </c>
      <c r="C41" s="52" t="s">
        <v>520</v>
      </c>
      <c r="D41" s="56" t="s">
        <v>733</v>
      </c>
      <c r="E41" s="21" t="s">
        <v>830</v>
      </c>
      <c r="F41" s="48">
        <f>G41*Y4</f>
        <v>3040706.9803650002</v>
      </c>
      <c r="G41" s="48">
        <f>I41</f>
        <v>403571.17</v>
      </c>
      <c r="H41" s="52" t="s">
        <v>100</v>
      </c>
      <c r="I41" s="48">
        <v>403571.17</v>
      </c>
      <c r="J41" s="21" t="s">
        <v>8</v>
      </c>
      <c r="K41" s="21" t="s">
        <v>799</v>
      </c>
      <c r="L41" s="21" t="s">
        <v>639</v>
      </c>
      <c r="M41" s="21">
        <v>15</v>
      </c>
      <c r="N41" s="21" t="s">
        <v>640</v>
      </c>
      <c r="O41" s="21" t="s">
        <v>644</v>
      </c>
      <c r="P41" s="21" t="s">
        <v>659</v>
      </c>
      <c r="Q41" s="49">
        <v>45992</v>
      </c>
      <c r="R41" s="49">
        <v>45992</v>
      </c>
      <c r="S41" s="30" t="s">
        <v>831</v>
      </c>
      <c r="T41" s="21" t="s">
        <v>832</v>
      </c>
      <c r="U41" s="21" t="s">
        <v>833</v>
      </c>
      <c r="V41" s="21" t="s">
        <v>833</v>
      </c>
      <c r="W41" s="21" t="s">
        <v>834</v>
      </c>
      <c r="X41" s="21" t="s">
        <v>834</v>
      </c>
      <c r="Y41" s="23"/>
    </row>
    <row r="42" spans="1:25" ht="150" customHeight="1" x14ac:dyDescent="0.2">
      <c r="A42" s="65"/>
      <c r="B42" s="65"/>
      <c r="C42" s="52" t="s">
        <v>520</v>
      </c>
      <c r="D42" s="55" t="s">
        <v>734</v>
      </c>
      <c r="E42" s="21" t="s">
        <v>835</v>
      </c>
      <c r="F42" s="48">
        <f>G42*Y4</f>
        <v>8427510.0366000012</v>
      </c>
      <c r="G42" s="48">
        <f>I42</f>
        <v>1118522.8</v>
      </c>
      <c r="H42" s="43" t="s">
        <v>99</v>
      </c>
      <c r="I42" s="40">
        <v>1118522.8</v>
      </c>
      <c r="J42" s="21" t="s">
        <v>8</v>
      </c>
      <c r="K42" s="21" t="s">
        <v>836</v>
      </c>
      <c r="L42" s="21" t="s">
        <v>639</v>
      </c>
      <c r="M42" s="21">
        <v>2</v>
      </c>
      <c r="N42" s="21" t="s">
        <v>640</v>
      </c>
      <c r="O42" s="21" t="s">
        <v>640</v>
      </c>
      <c r="P42" s="21" t="s">
        <v>660</v>
      </c>
      <c r="Q42" s="49">
        <v>45261</v>
      </c>
      <c r="R42" s="49">
        <v>45992</v>
      </c>
      <c r="S42" s="30" t="s">
        <v>837</v>
      </c>
      <c r="T42" s="21" t="s">
        <v>838</v>
      </c>
      <c r="U42" s="21" t="s">
        <v>839</v>
      </c>
      <c r="V42" s="21" t="s">
        <v>840</v>
      </c>
      <c r="W42" s="21" t="s">
        <v>841</v>
      </c>
      <c r="X42" s="21" t="s">
        <v>842</v>
      </c>
      <c r="Y42" s="23"/>
    </row>
    <row r="43" spans="1:25" ht="75" customHeight="1" x14ac:dyDescent="0.2">
      <c r="A43" s="65"/>
      <c r="B43" s="65"/>
      <c r="C43" s="81" t="s">
        <v>525</v>
      </c>
      <c r="D43" s="82" t="s">
        <v>735</v>
      </c>
      <c r="E43" s="57" t="s">
        <v>843</v>
      </c>
      <c r="F43" s="59">
        <f>G43*Y4</f>
        <v>12666032.161920002</v>
      </c>
      <c r="G43" s="59">
        <f>SUM(I43:I46)</f>
        <v>1681071.36</v>
      </c>
      <c r="H43" s="42" t="s">
        <v>112</v>
      </c>
      <c r="I43" s="38">
        <v>462021.85</v>
      </c>
      <c r="J43" s="65" t="s">
        <v>8</v>
      </c>
      <c r="K43" s="57" t="s">
        <v>844</v>
      </c>
      <c r="L43" s="57" t="s">
        <v>639</v>
      </c>
      <c r="M43" s="57" t="s">
        <v>845</v>
      </c>
      <c r="N43" s="57" t="s">
        <v>640</v>
      </c>
      <c r="O43" s="57" t="s">
        <v>846</v>
      </c>
      <c r="P43" s="21" t="s">
        <v>661</v>
      </c>
      <c r="Q43" s="49">
        <v>45261</v>
      </c>
      <c r="R43" s="61">
        <v>45992</v>
      </c>
      <c r="S43" s="30" t="s">
        <v>847</v>
      </c>
      <c r="T43" s="21" t="s">
        <v>848</v>
      </c>
      <c r="U43" s="21" t="s">
        <v>849</v>
      </c>
      <c r="V43" s="21" t="s">
        <v>850</v>
      </c>
      <c r="W43" s="21" t="s">
        <v>851</v>
      </c>
      <c r="X43" s="21" t="s">
        <v>852</v>
      </c>
      <c r="Y43" s="23"/>
    </row>
    <row r="44" spans="1:25" ht="75" customHeight="1" x14ac:dyDescent="0.2">
      <c r="A44" s="65"/>
      <c r="B44" s="65"/>
      <c r="C44" s="81"/>
      <c r="D44" s="82"/>
      <c r="E44" s="63"/>
      <c r="F44" s="66"/>
      <c r="G44" s="66"/>
      <c r="H44" s="46" t="s">
        <v>113</v>
      </c>
      <c r="I44" s="39">
        <v>1125744.4100000001</v>
      </c>
      <c r="J44" s="65"/>
      <c r="K44" s="63"/>
      <c r="L44" s="63"/>
      <c r="M44" s="63"/>
      <c r="N44" s="63"/>
      <c r="O44" s="63"/>
      <c r="P44" s="21" t="s">
        <v>668</v>
      </c>
      <c r="Q44" s="49">
        <v>45261</v>
      </c>
      <c r="R44" s="64"/>
      <c r="S44" s="30" t="s">
        <v>662</v>
      </c>
      <c r="T44" s="21" t="s">
        <v>663</v>
      </c>
      <c r="U44" s="21" t="s">
        <v>664</v>
      </c>
      <c r="V44" s="21" t="s">
        <v>665</v>
      </c>
      <c r="W44" s="21" t="s">
        <v>666</v>
      </c>
      <c r="X44" s="21" t="s">
        <v>667</v>
      </c>
      <c r="Y44" s="23"/>
    </row>
    <row r="45" spans="1:25" ht="45" customHeight="1" x14ac:dyDescent="0.2">
      <c r="A45" s="65"/>
      <c r="B45" s="65"/>
      <c r="C45" s="81"/>
      <c r="D45" s="82"/>
      <c r="E45" s="63"/>
      <c r="F45" s="66"/>
      <c r="G45" s="66"/>
      <c r="H45" s="46" t="s">
        <v>373</v>
      </c>
      <c r="I45" s="39">
        <v>93172.38</v>
      </c>
      <c r="J45" s="65"/>
      <c r="K45" s="63"/>
      <c r="L45" s="63"/>
      <c r="M45" s="63"/>
      <c r="N45" s="63"/>
      <c r="O45" s="63"/>
      <c r="P45" s="57" t="s">
        <v>653</v>
      </c>
      <c r="Q45" s="61" t="s">
        <v>653</v>
      </c>
      <c r="R45" s="64"/>
      <c r="S45" s="30" t="s">
        <v>1167</v>
      </c>
      <c r="T45" s="21" t="s">
        <v>653</v>
      </c>
      <c r="U45" s="21">
        <v>90</v>
      </c>
      <c r="V45" s="21">
        <v>90</v>
      </c>
      <c r="W45" s="21">
        <v>0</v>
      </c>
      <c r="X45" s="21">
        <v>0</v>
      </c>
      <c r="Y45" s="23"/>
    </row>
    <row r="46" spans="1:25" ht="45" customHeight="1" x14ac:dyDescent="0.2">
      <c r="A46" s="65"/>
      <c r="B46" s="65"/>
      <c r="C46" s="81"/>
      <c r="D46" s="82"/>
      <c r="E46" s="58"/>
      <c r="F46" s="60"/>
      <c r="G46" s="60"/>
      <c r="H46" s="43" t="s">
        <v>374</v>
      </c>
      <c r="I46" s="40">
        <v>132.72</v>
      </c>
      <c r="J46" s="65"/>
      <c r="K46" s="58"/>
      <c r="L46" s="58"/>
      <c r="M46" s="58"/>
      <c r="N46" s="58"/>
      <c r="O46" s="58"/>
      <c r="P46" s="58"/>
      <c r="Q46" s="62"/>
      <c r="R46" s="62"/>
      <c r="S46" s="58" t="s">
        <v>653</v>
      </c>
      <c r="T46" s="58"/>
      <c r="U46" s="58"/>
      <c r="V46" s="58"/>
      <c r="W46" s="58"/>
      <c r="X46" s="58"/>
      <c r="Y46" s="23"/>
    </row>
    <row r="47" spans="1:25" ht="40.5" customHeight="1" x14ac:dyDescent="0.2">
      <c r="A47" s="65"/>
      <c r="B47" s="65"/>
      <c r="C47" s="76" t="s">
        <v>531</v>
      </c>
      <c r="D47" s="82" t="s">
        <v>736</v>
      </c>
      <c r="E47" s="65" t="s">
        <v>853</v>
      </c>
      <c r="F47" s="75">
        <f>G47*Y4</f>
        <v>237343337.94076499</v>
      </c>
      <c r="G47" s="75">
        <f>SUM(I47:I57)</f>
        <v>31500874.369999997</v>
      </c>
      <c r="H47" s="42" t="s">
        <v>121</v>
      </c>
      <c r="I47" s="38">
        <v>20783279.23</v>
      </c>
      <c r="J47" s="65" t="s">
        <v>8</v>
      </c>
      <c r="K47" s="57" t="s">
        <v>638</v>
      </c>
      <c r="L47" s="57" t="s">
        <v>639</v>
      </c>
      <c r="M47" s="57">
        <v>15</v>
      </c>
      <c r="N47" s="57" t="s">
        <v>640</v>
      </c>
      <c r="O47" s="57" t="s">
        <v>644</v>
      </c>
      <c r="P47" s="57" t="s">
        <v>865</v>
      </c>
      <c r="Q47" s="61">
        <v>45992</v>
      </c>
      <c r="R47" s="61">
        <v>45992</v>
      </c>
      <c r="S47" s="30" t="s">
        <v>854</v>
      </c>
      <c r="T47" s="24">
        <f>170000+150000+41600</f>
        <v>361600</v>
      </c>
      <c r="U47" s="24">
        <f>170000+150000+41600</f>
        <v>361600</v>
      </c>
      <c r="V47" s="24">
        <f>183000+163000+30600</f>
        <v>376600</v>
      </c>
      <c r="W47" s="24">
        <f>184000+164000+30000</f>
        <v>378000</v>
      </c>
      <c r="X47" s="24">
        <f>184000+164000+30000</f>
        <v>378000</v>
      </c>
      <c r="Y47" s="23"/>
    </row>
    <row r="48" spans="1:25" ht="40.5" customHeight="1" x14ac:dyDescent="0.2">
      <c r="A48" s="65"/>
      <c r="B48" s="65"/>
      <c r="C48" s="77"/>
      <c r="D48" s="82"/>
      <c r="E48" s="65"/>
      <c r="F48" s="75"/>
      <c r="G48" s="75"/>
      <c r="H48" s="46" t="s">
        <v>381</v>
      </c>
      <c r="I48" s="39">
        <v>3039332.9</v>
      </c>
      <c r="J48" s="65"/>
      <c r="K48" s="63"/>
      <c r="L48" s="63"/>
      <c r="M48" s="63"/>
      <c r="N48" s="63"/>
      <c r="O48" s="63"/>
      <c r="P48" s="63"/>
      <c r="Q48" s="64"/>
      <c r="R48" s="64"/>
      <c r="S48" s="30" t="s">
        <v>1168</v>
      </c>
      <c r="T48" s="24" t="s">
        <v>653</v>
      </c>
      <c r="U48" s="12">
        <v>0.5</v>
      </c>
      <c r="V48" s="12">
        <v>1</v>
      </c>
      <c r="W48" s="12">
        <v>1</v>
      </c>
      <c r="X48" s="25">
        <v>0</v>
      </c>
      <c r="Y48" s="23"/>
    </row>
    <row r="49" spans="1:25" ht="40.5" customHeight="1" x14ac:dyDescent="0.2">
      <c r="A49" s="65"/>
      <c r="B49" s="65"/>
      <c r="C49" s="77" t="s">
        <v>521</v>
      </c>
      <c r="D49" s="82"/>
      <c r="E49" s="65"/>
      <c r="F49" s="75"/>
      <c r="G49" s="75"/>
      <c r="H49" s="46" t="s">
        <v>103</v>
      </c>
      <c r="I49" s="39">
        <v>442854.45999999996</v>
      </c>
      <c r="J49" s="65"/>
      <c r="K49" s="63"/>
      <c r="L49" s="63"/>
      <c r="M49" s="63"/>
      <c r="N49" s="63"/>
      <c r="O49" s="63"/>
      <c r="P49" s="63"/>
      <c r="Q49" s="64"/>
      <c r="R49" s="64"/>
      <c r="S49" s="30" t="s">
        <v>1169</v>
      </c>
      <c r="T49" s="24" t="s">
        <v>653</v>
      </c>
      <c r="U49" s="24">
        <v>1</v>
      </c>
      <c r="V49" s="24">
        <v>5</v>
      </c>
      <c r="W49" s="24">
        <v>5</v>
      </c>
      <c r="X49" s="24">
        <v>5</v>
      </c>
      <c r="Y49" s="23"/>
    </row>
    <row r="50" spans="1:25" ht="55.5" customHeight="1" x14ac:dyDescent="0.2">
      <c r="A50" s="65"/>
      <c r="B50" s="65"/>
      <c r="C50" s="77"/>
      <c r="D50" s="82"/>
      <c r="E50" s="65"/>
      <c r="F50" s="75"/>
      <c r="G50" s="75"/>
      <c r="H50" s="46" t="s">
        <v>104</v>
      </c>
      <c r="I50" s="39">
        <v>5070404.22</v>
      </c>
      <c r="J50" s="65"/>
      <c r="K50" s="63"/>
      <c r="L50" s="63"/>
      <c r="M50" s="63"/>
      <c r="N50" s="63"/>
      <c r="O50" s="63"/>
      <c r="P50" s="63"/>
      <c r="Q50" s="64"/>
      <c r="R50" s="64"/>
      <c r="S50" s="30" t="s">
        <v>855</v>
      </c>
      <c r="T50" s="21" t="s">
        <v>856</v>
      </c>
      <c r="U50" s="21">
        <v>100</v>
      </c>
      <c r="V50" s="21">
        <v>100</v>
      </c>
      <c r="W50" s="21">
        <v>100</v>
      </c>
      <c r="X50" s="21">
        <v>100</v>
      </c>
      <c r="Y50" s="23"/>
    </row>
    <row r="51" spans="1:25" ht="40.5" customHeight="1" x14ac:dyDescent="0.2">
      <c r="A51" s="65"/>
      <c r="B51" s="65"/>
      <c r="C51" s="77"/>
      <c r="D51" s="82"/>
      <c r="E51" s="65"/>
      <c r="F51" s="75"/>
      <c r="G51" s="75"/>
      <c r="H51" s="46" t="s">
        <v>105</v>
      </c>
      <c r="I51" s="39">
        <v>10527.23</v>
      </c>
      <c r="J51" s="65"/>
      <c r="K51" s="63"/>
      <c r="L51" s="63"/>
      <c r="M51" s="63"/>
      <c r="N51" s="63"/>
      <c r="O51" s="63"/>
      <c r="P51" s="63"/>
      <c r="Q51" s="64"/>
      <c r="R51" s="64"/>
      <c r="S51" s="30" t="s">
        <v>857</v>
      </c>
      <c r="T51" s="21" t="s">
        <v>653</v>
      </c>
      <c r="U51" s="21">
        <v>1</v>
      </c>
      <c r="V51" s="21">
        <v>3</v>
      </c>
      <c r="W51" s="21">
        <v>5</v>
      </c>
      <c r="X51" s="21">
        <v>6</v>
      </c>
      <c r="Y51" s="23"/>
    </row>
    <row r="52" spans="1:25" ht="40.5" customHeight="1" x14ac:dyDescent="0.2">
      <c r="A52" s="65"/>
      <c r="B52" s="65"/>
      <c r="C52" s="77"/>
      <c r="D52" s="82"/>
      <c r="E52" s="65"/>
      <c r="F52" s="75"/>
      <c r="G52" s="75"/>
      <c r="H52" s="46" t="s">
        <v>371</v>
      </c>
      <c r="I52" s="39">
        <v>915123.75</v>
      </c>
      <c r="J52" s="65"/>
      <c r="K52" s="63"/>
      <c r="L52" s="63"/>
      <c r="M52" s="63"/>
      <c r="N52" s="63"/>
      <c r="O52" s="63"/>
      <c r="P52" s="63"/>
      <c r="Q52" s="64"/>
      <c r="R52" s="64"/>
      <c r="S52" s="94" t="s">
        <v>653</v>
      </c>
      <c r="T52" s="95"/>
      <c r="U52" s="95"/>
      <c r="V52" s="95"/>
      <c r="W52" s="95"/>
      <c r="X52" s="74"/>
      <c r="Y52" s="23"/>
    </row>
    <row r="53" spans="1:25" ht="40.5" customHeight="1" x14ac:dyDescent="0.2">
      <c r="A53" s="65"/>
      <c r="B53" s="65"/>
      <c r="C53" s="77" t="s">
        <v>522</v>
      </c>
      <c r="D53" s="82"/>
      <c r="E53" s="65"/>
      <c r="F53" s="75"/>
      <c r="G53" s="75"/>
      <c r="H53" s="46" t="s">
        <v>106</v>
      </c>
      <c r="I53" s="39">
        <v>562197.54</v>
      </c>
      <c r="J53" s="65"/>
      <c r="K53" s="63"/>
      <c r="L53" s="63"/>
      <c r="M53" s="63"/>
      <c r="N53" s="63"/>
      <c r="O53" s="63"/>
      <c r="P53" s="63"/>
      <c r="Q53" s="64"/>
      <c r="R53" s="64"/>
      <c r="S53" s="30" t="s">
        <v>859</v>
      </c>
      <c r="T53" s="21" t="s">
        <v>860</v>
      </c>
      <c r="U53" s="21" t="s">
        <v>861</v>
      </c>
      <c r="V53" s="21" t="s">
        <v>862</v>
      </c>
      <c r="W53" s="21" t="s">
        <v>863</v>
      </c>
      <c r="X53" s="21" t="s">
        <v>864</v>
      </c>
      <c r="Y53" s="23"/>
    </row>
    <row r="54" spans="1:25" ht="40.5" customHeight="1" x14ac:dyDescent="0.2">
      <c r="A54" s="65"/>
      <c r="B54" s="65"/>
      <c r="C54" s="77"/>
      <c r="D54" s="82"/>
      <c r="E54" s="65"/>
      <c r="F54" s="75"/>
      <c r="G54" s="75"/>
      <c r="H54" s="46" t="s">
        <v>107</v>
      </c>
      <c r="I54" s="39">
        <v>97572.53</v>
      </c>
      <c r="J54" s="65"/>
      <c r="K54" s="63"/>
      <c r="L54" s="63"/>
      <c r="M54" s="63"/>
      <c r="N54" s="63"/>
      <c r="O54" s="63"/>
      <c r="P54" s="63"/>
      <c r="Q54" s="64"/>
      <c r="R54" s="64"/>
      <c r="S54" s="30" t="s">
        <v>1170</v>
      </c>
      <c r="T54" s="21" t="s">
        <v>653</v>
      </c>
      <c r="U54" s="21">
        <v>105</v>
      </c>
      <c r="V54" s="21">
        <v>120</v>
      </c>
      <c r="W54" s="21">
        <v>100</v>
      </c>
      <c r="X54" s="21">
        <v>100</v>
      </c>
      <c r="Y54" s="23"/>
    </row>
    <row r="55" spans="1:25" ht="40.5" customHeight="1" x14ac:dyDescent="0.2">
      <c r="A55" s="65"/>
      <c r="B55" s="65"/>
      <c r="C55" s="77"/>
      <c r="D55" s="82"/>
      <c r="E55" s="65"/>
      <c r="F55" s="75"/>
      <c r="G55" s="75"/>
      <c r="H55" s="46" t="s">
        <v>108</v>
      </c>
      <c r="I55" s="39">
        <v>44036.14</v>
      </c>
      <c r="J55" s="65"/>
      <c r="K55" s="63"/>
      <c r="L55" s="63"/>
      <c r="M55" s="63"/>
      <c r="N55" s="63"/>
      <c r="O55" s="63"/>
      <c r="P55" s="63"/>
      <c r="Q55" s="64"/>
      <c r="R55" s="64"/>
      <c r="S55" s="30" t="s">
        <v>858</v>
      </c>
      <c r="T55" s="21" t="s">
        <v>653</v>
      </c>
      <c r="U55" s="21">
        <v>7</v>
      </c>
      <c r="V55" s="21">
        <v>10</v>
      </c>
      <c r="W55" s="21">
        <v>11</v>
      </c>
      <c r="X55" s="21">
        <v>12</v>
      </c>
      <c r="Y55" s="23"/>
    </row>
    <row r="56" spans="1:25" ht="26.25" customHeight="1" x14ac:dyDescent="0.2">
      <c r="A56" s="65"/>
      <c r="B56" s="65"/>
      <c r="C56" s="46" t="s">
        <v>523</v>
      </c>
      <c r="D56" s="82"/>
      <c r="E56" s="65"/>
      <c r="F56" s="75"/>
      <c r="G56" s="75"/>
      <c r="H56" s="46" t="s">
        <v>109</v>
      </c>
      <c r="I56" s="39">
        <v>105717.33</v>
      </c>
      <c r="J56" s="65"/>
      <c r="K56" s="63"/>
      <c r="L56" s="63"/>
      <c r="M56" s="63"/>
      <c r="N56" s="63"/>
      <c r="O56" s="63"/>
      <c r="P56" s="63"/>
      <c r="Q56" s="64"/>
      <c r="R56" s="64"/>
      <c r="S56" s="30" t="s">
        <v>1171</v>
      </c>
      <c r="T56" s="21" t="s">
        <v>653</v>
      </c>
      <c r="U56" s="21">
        <v>550</v>
      </c>
      <c r="V56" s="21">
        <v>600</v>
      </c>
      <c r="W56" s="21">
        <v>600</v>
      </c>
      <c r="X56" s="21">
        <v>600</v>
      </c>
      <c r="Y56" s="23"/>
    </row>
    <row r="57" spans="1:25" ht="36" customHeight="1" x14ac:dyDescent="0.2">
      <c r="A57" s="65"/>
      <c r="B57" s="65"/>
      <c r="C57" s="43" t="s">
        <v>524</v>
      </c>
      <c r="D57" s="82"/>
      <c r="E57" s="65"/>
      <c r="F57" s="75"/>
      <c r="G57" s="75"/>
      <c r="H57" s="43" t="s">
        <v>111</v>
      </c>
      <c r="I57" s="40">
        <v>429829.04</v>
      </c>
      <c r="J57" s="65"/>
      <c r="K57" s="58"/>
      <c r="L57" s="58"/>
      <c r="M57" s="58"/>
      <c r="N57" s="58"/>
      <c r="O57" s="58"/>
      <c r="P57" s="58"/>
      <c r="Q57" s="62"/>
      <c r="R57" s="62"/>
      <c r="S57" s="86" t="s">
        <v>653</v>
      </c>
      <c r="T57" s="87"/>
      <c r="U57" s="87"/>
      <c r="V57" s="87"/>
      <c r="W57" s="87"/>
      <c r="X57" s="88"/>
      <c r="Y57" s="23"/>
    </row>
    <row r="58" spans="1:25" x14ac:dyDescent="0.2">
      <c r="A58" s="65" t="s">
        <v>614</v>
      </c>
      <c r="B58" s="65" t="s">
        <v>608</v>
      </c>
      <c r="C58" s="76" t="s">
        <v>532</v>
      </c>
      <c r="D58" s="82" t="s">
        <v>737</v>
      </c>
      <c r="E58" s="57" t="s">
        <v>866</v>
      </c>
      <c r="F58" s="59">
        <f>G58*Y4</f>
        <v>12475176378.859219</v>
      </c>
      <c r="G58" s="59">
        <f>SUM(I58:I98)</f>
        <v>1655740444.4700005</v>
      </c>
      <c r="H58" s="42" t="s">
        <v>124</v>
      </c>
      <c r="I58" s="38">
        <v>5431361.2400000002</v>
      </c>
      <c r="J58" s="71" t="s">
        <v>9</v>
      </c>
      <c r="K58" s="57" t="s">
        <v>868</v>
      </c>
      <c r="L58" s="57" t="s">
        <v>639</v>
      </c>
      <c r="M58" s="57" t="s">
        <v>869</v>
      </c>
      <c r="N58" s="57" t="s">
        <v>640</v>
      </c>
      <c r="O58" s="57" t="s">
        <v>640</v>
      </c>
      <c r="P58" s="57" t="s">
        <v>879</v>
      </c>
      <c r="Q58" s="61">
        <v>45992</v>
      </c>
      <c r="R58" s="61">
        <v>45992</v>
      </c>
      <c r="S58" s="113" t="s">
        <v>653</v>
      </c>
      <c r="T58" s="113"/>
      <c r="U58" s="113"/>
      <c r="V58" s="113"/>
      <c r="W58" s="113"/>
      <c r="X58" s="113"/>
      <c r="Y58" s="23"/>
    </row>
    <row r="59" spans="1:25" ht="25.5" x14ac:dyDescent="0.2">
      <c r="A59" s="65"/>
      <c r="B59" s="65"/>
      <c r="C59" s="77"/>
      <c r="D59" s="82"/>
      <c r="E59" s="63"/>
      <c r="F59" s="66"/>
      <c r="G59" s="66"/>
      <c r="H59" s="46" t="s">
        <v>125</v>
      </c>
      <c r="I59" s="39">
        <v>1512894.69</v>
      </c>
      <c r="J59" s="67"/>
      <c r="K59" s="63"/>
      <c r="L59" s="63"/>
      <c r="M59" s="63"/>
      <c r="N59" s="63"/>
      <c r="O59" s="63"/>
      <c r="P59" s="63"/>
      <c r="Q59" s="64"/>
      <c r="R59" s="64"/>
      <c r="S59" s="113"/>
      <c r="T59" s="113"/>
      <c r="U59" s="113"/>
      <c r="V59" s="113"/>
      <c r="W59" s="113"/>
      <c r="X59" s="113"/>
      <c r="Y59" s="23"/>
    </row>
    <row r="60" spans="1:25" x14ac:dyDescent="0.2">
      <c r="A60" s="65"/>
      <c r="B60" s="65"/>
      <c r="C60" s="77"/>
      <c r="D60" s="82"/>
      <c r="E60" s="63"/>
      <c r="F60" s="66"/>
      <c r="G60" s="66"/>
      <c r="H60" s="46" t="s">
        <v>126</v>
      </c>
      <c r="I60" s="39">
        <v>3510398.25</v>
      </c>
      <c r="J60" s="67"/>
      <c r="K60" s="63"/>
      <c r="L60" s="63"/>
      <c r="M60" s="63"/>
      <c r="N60" s="63"/>
      <c r="O60" s="63"/>
      <c r="P60" s="63"/>
      <c r="Q60" s="64"/>
      <c r="R60" s="64"/>
      <c r="S60" s="30" t="s">
        <v>878</v>
      </c>
      <c r="T60" s="21" t="s">
        <v>653</v>
      </c>
      <c r="U60" s="21">
        <v>990</v>
      </c>
      <c r="V60" s="21">
        <v>990</v>
      </c>
      <c r="W60" s="21">
        <v>995</v>
      </c>
      <c r="X60" s="21">
        <v>995</v>
      </c>
      <c r="Y60" s="23"/>
    </row>
    <row r="61" spans="1:25" ht="37.5" customHeight="1" x14ac:dyDescent="0.2">
      <c r="A61" s="65"/>
      <c r="B61" s="65"/>
      <c r="C61" s="77"/>
      <c r="D61" s="82"/>
      <c r="E61" s="63"/>
      <c r="F61" s="66"/>
      <c r="G61" s="66"/>
      <c r="H61" s="46" t="s">
        <v>127</v>
      </c>
      <c r="I61" s="39">
        <v>51087410.060000002</v>
      </c>
      <c r="J61" s="67"/>
      <c r="K61" s="63"/>
      <c r="L61" s="63"/>
      <c r="M61" s="63"/>
      <c r="N61" s="63"/>
      <c r="O61" s="63"/>
      <c r="P61" s="63"/>
      <c r="Q61" s="64"/>
      <c r="R61" s="64"/>
      <c r="S61" s="30" t="s">
        <v>1122</v>
      </c>
      <c r="T61" s="21" t="s">
        <v>653</v>
      </c>
      <c r="U61" s="21">
        <v>5182</v>
      </c>
      <c r="V61" s="21">
        <v>5360</v>
      </c>
      <c r="W61" s="21">
        <v>5370</v>
      </c>
      <c r="X61" s="21">
        <v>5380</v>
      </c>
      <c r="Y61" s="23"/>
    </row>
    <row r="62" spans="1:25" ht="25.5" x14ac:dyDescent="0.2">
      <c r="A62" s="65"/>
      <c r="B62" s="65"/>
      <c r="C62" s="77"/>
      <c r="D62" s="82"/>
      <c r="E62" s="63"/>
      <c r="F62" s="66"/>
      <c r="G62" s="66"/>
      <c r="H62" s="46" t="s">
        <v>128</v>
      </c>
      <c r="I62" s="39">
        <v>2226584.89</v>
      </c>
      <c r="J62" s="67"/>
      <c r="K62" s="63"/>
      <c r="L62" s="63"/>
      <c r="M62" s="63"/>
      <c r="N62" s="63"/>
      <c r="O62" s="63"/>
      <c r="P62" s="63"/>
      <c r="Q62" s="64"/>
      <c r="R62" s="64"/>
      <c r="S62" s="65" t="s">
        <v>653</v>
      </c>
      <c r="T62" s="65"/>
      <c r="U62" s="65"/>
      <c r="V62" s="65"/>
      <c r="W62" s="65"/>
      <c r="X62" s="65"/>
      <c r="Y62" s="23"/>
    </row>
    <row r="63" spans="1:25" ht="25.5" x14ac:dyDescent="0.2">
      <c r="A63" s="65"/>
      <c r="B63" s="65"/>
      <c r="C63" s="77"/>
      <c r="D63" s="82"/>
      <c r="E63" s="63"/>
      <c r="F63" s="66"/>
      <c r="G63" s="66"/>
      <c r="H63" s="46" t="s">
        <v>131</v>
      </c>
      <c r="I63" s="39">
        <v>12379756.17</v>
      </c>
      <c r="J63" s="67"/>
      <c r="K63" s="63"/>
      <c r="L63" s="63"/>
      <c r="M63" s="63"/>
      <c r="N63" s="63"/>
      <c r="O63" s="63"/>
      <c r="P63" s="63"/>
      <c r="Q63" s="64"/>
      <c r="R63" s="64"/>
      <c r="S63" s="65"/>
      <c r="T63" s="65"/>
      <c r="U63" s="65"/>
      <c r="V63" s="65"/>
      <c r="W63" s="65"/>
      <c r="X63" s="65"/>
      <c r="Y63" s="23"/>
    </row>
    <row r="64" spans="1:25" x14ac:dyDescent="0.2">
      <c r="A64" s="65"/>
      <c r="B64" s="65"/>
      <c r="C64" s="77"/>
      <c r="D64" s="82"/>
      <c r="E64" s="63"/>
      <c r="F64" s="66"/>
      <c r="G64" s="66"/>
      <c r="H64" s="46" t="s">
        <v>132</v>
      </c>
      <c r="I64" s="39">
        <v>5236607.0600000005</v>
      </c>
      <c r="J64" s="67"/>
      <c r="K64" s="63"/>
      <c r="L64" s="63"/>
      <c r="M64" s="63"/>
      <c r="N64" s="63"/>
      <c r="O64" s="63"/>
      <c r="P64" s="63"/>
      <c r="Q64" s="64"/>
      <c r="R64" s="64"/>
      <c r="S64" s="30" t="s">
        <v>672</v>
      </c>
      <c r="T64" s="12">
        <v>1</v>
      </c>
      <c r="U64" s="12">
        <v>1</v>
      </c>
      <c r="V64" s="12">
        <v>1</v>
      </c>
      <c r="W64" s="12">
        <v>1</v>
      </c>
      <c r="X64" s="12">
        <v>1</v>
      </c>
      <c r="Y64" s="23"/>
    </row>
    <row r="65" spans="1:25" ht="37.5" customHeight="1" x14ac:dyDescent="0.2">
      <c r="A65" s="65"/>
      <c r="B65" s="65"/>
      <c r="C65" s="77"/>
      <c r="D65" s="82"/>
      <c r="E65" s="63"/>
      <c r="F65" s="66"/>
      <c r="G65" s="66"/>
      <c r="H65" s="46" t="s">
        <v>134</v>
      </c>
      <c r="I65" s="39">
        <v>352445.62</v>
      </c>
      <c r="J65" s="67"/>
      <c r="K65" s="63"/>
      <c r="L65" s="63"/>
      <c r="M65" s="63"/>
      <c r="N65" s="63"/>
      <c r="O65" s="63"/>
      <c r="P65" s="63"/>
      <c r="Q65" s="64"/>
      <c r="R65" s="64"/>
      <c r="S65" s="30" t="s">
        <v>671</v>
      </c>
      <c r="T65" s="21">
        <v>0</v>
      </c>
      <c r="U65" s="21">
        <v>1512</v>
      </c>
      <c r="V65" s="21">
        <v>1800</v>
      </c>
      <c r="W65" s="21">
        <v>2000</v>
      </c>
      <c r="X65" s="21">
        <v>2200</v>
      </c>
      <c r="Y65" s="23"/>
    </row>
    <row r="66" spans="1:25" ht="39.75" customHeight="1" x14ac:dyDescent="0.2">
      <c r="A66" s="65"/>
      <c r="B66" s="65"/>
      <c r="C66" s="77"/>
      <c r="D66" s="82"/>
      <c r="E66" s="63"/>
      <c r="F66" s="66"/>
      <c r="G66" s="66"/>
      <c r="H66" s="46" t="s">
        <v>137</v>
      </c>
      <c r="I66" s="39">
        <v>315800</v>
      </c>
      <c r="J66" s="67"/>
      <c r="K66" s="63"/>
      <c r="L66" s="63"/>
      <c r="M66" s="63"/>
      <c r="N66" s="63"/>
      <c r="O66" s="63"/>
      <c r="P66" s="63"/>
      <c r="Q66" s="64"/>
      <c r="R66" s="64"/>
      <c r="S66" s="65" t="s">
        <v>653</v>
      </c>
      <c r="T66" s="65"/>
      <c r="U66" s="65"/>
      <c r="V66" s="65"/>
      <c r="W66" s="65"/>
      <c r="X66" s="65"/>
      <c r="Y66" s="23"/>
    </row>
    <row r="67" spans="1:25" ht="38.25" x14ac:dyDescent="0.2">
      <c r="A67" s="65"/>
      <c r="B67" s="65"/>
      <c r="C67" s="77"/>
      <c r="D67" s="82"/>
      <c r="E67" s="63"/>
      <c r="F67" s="66"/>
      <c r="G67" s="66"/>
      <c r="H67" s="46" t="s">
        <v>138</v>
      </c>
      <c r="I67" s="39">
        <v>145300</v>
      </c>
      <c r="J67" s="67"/>
      <c r="K67" s="63"/>
      <c r="L67" s="63"/>
      <c r="M67" s="63"/>
      <c r="N67" s="63"/>
      <c r="O67" s="63"/>
      <c r="P67" s="63"/>
      <c r="Q67" s="64"/>
      <c r="R67" s="64"/>
      <c r="S67" s="65"/>
      <c r="T67" s="65"/>
      <c r="U67" s="65"/>
      <c r="V67" s="65"/>
      <c r="W67" s="65"/>
      <c r="X67" s="65"/>
      <c r="Y67" s="23"/>
    </row>
    <row r="68" spans="1:25" ht="25.5" x14ac:dyDescent="0.2">
      <c r="A68" s="65"/>
      <c r="B68" s="65"/>
      <c r="C68" s="77"/>
      <c r="D68" s="82"/>
      <c r="E68" s="63"/>
      <c r="F68" s="66"/>
      <c r="G68" s="66"/>
      <c r="H68" s="46" t="s">
        <v>383</v>
      </c>
      <c r="I68" s="39">
        <v>1777645.9100000001</v>
      </c>
      <c r="J68" s="67"/>
      <c r="K68" s="63"/>
      <c r="L68" s="63"/>
      <c r="M68" s="63"/>
      <c r="N68" s="63"/>
      <c r="O68" s="63"/>
      <c r="P68" s="63"/>
      <c r="Q68" s="64"/>
      <c r="R68" s="64"/>
      <c r="S68" s="30" t="s">
        <v>673</v>
      </c>
      <c r="T68" s="20">
        <v>0.68100000000000005</v>
      </c>
      <c r="U68" s="20">
        <v>0.68200000000000005</v>
      </c>
      <c r="V68" s="20">
        <v>0.72399999999999998</v>
      </c>
      <c r="W68" s="20">
        <v>0.77</v>
      </c>
      <c r="X68" s="20">
        <v>0.82</v>
      </c>
      <c r="Y68" s="23"/>
    </row>
    <row r="69" spans="1:25" ht="25.5" x14ac:dyDescent="0.2">
      <c r="A69" s="65"/>
      <c r="B69" s="65"/>
      <c r="C69" s="77"/>
      <c r="D69" s="82"/>
      <c r="E69" s="63"/>
      <c r="F69" s="66"/>
      <c r="G69" s="66"/>
      <c r="H69" s="46" t="s">
        <v>385</v>
      </c>
      <c r="I69" s="39">
        <v>105355.37</v>
      </c>
      <c r="J69" s="67"/>
      <c r="K69" s="63"/>
      <c r="L69" s="63"/>
      <c r="M69" s="63"/>
      <c r="N69" s="63"/>
      <c r="O69" s="63"/>
      <c r="P69" s="63"/>
      <c r="Q69" s="64"/>
      <c r="R69" s="64"/>
      <c r="S69" s="65" t="s">
        <v>653</v>
      </c>
      <c r="T69" s="65"/>
      <c r="U69" s="65"/>
      <c r="V69" s="65"/>
      <c r="W69" s="65"/>
      <c r="X69" s="65"/>
      <c r="Y69" s="23"/>
    </row>
    <row r="70" spans="1:25" ht="25.5" x14ac:dyDescent="0.2">
      <c r="A70" s="65"/>
      <c r="B70" s="65"/>
      <c r="C70" s="77"/>
      <c r="D70" s="82"/>
      <c r="E70" s="63"/>
      <c r="F70" s="66"/>
      <c r="G70" s="66"/>
      <c r="H70" s="46" t="s">
        <v>386</v>
      </c>
      <c r="I70" s="39">
        <v>1207254.96</v>
      </c>
      <c r="J70" s="67"/>
      <c r="K70" s="63"/>
      <c r="L70" s="63"/>
      <c r="M70" s="63"/>
      <c r="N70" s="63"/>
      <c r="O70" s="63"/>
      <c r="P70" s="63"/>
      <c r="Q70" s="64"/>
      <c r="R70" s="64"/>
      <c r="S70" s="65"/>
      <c r="T70" s="65"/>
      <c r="U70" s="65"/>
      <c r="V70" s="65"/>
      <c r="W70" s="65"/>
      <c r="X70" s="65"/>
      <c r="Y70" s="23"/>
    </row>
    <row r="71" spans="1:25" ht="25.5" x14ac:dyDescent="0.2">
      <c r="A71" s="65"/>
      <c r="B71" s="65"/>
      <c r="C71" s="77"/>
      <c r="D71" s="82"/>
      <c r="E71" s="63"/>
      <c r="F71" s="66"/>
      <c r="G71" s="66"/>
      <c r="H71" s="46" t="s">
        <v>388</v>
      </c>
      <c r="I71" s="39">
        <v>5351670.21</v>
      </c>
      <c r="J71" s="67"/>
      <c r="K71" s="63"/>
      <c r="L71" s="63"/>
      <c r="M71" s="63"/>
      <c r="N71" s="63"/>
      <c r="O71" s="63"/>
      <c r="P71" s="63"/>
      <c r="Q71" s="64"/>
      <c r="R71" s="64"/>
      <c r="S71" s="30" t="s">
        <v>669</v>
      </c>
      <c r="T71" s="21">
        <v>2</v>
      </c>
      <c r="U71" s="21">
        <v>0</v>
      </c>
      <c r="V71" s="21">
        <v>13</v>
      </c>
      <c r="W71" s="21">
        <v>3</v>
      </c>
      <c r="X71" s="21">
        <v>9</v>
      </c>
      <c r="Y71" s="23"/>
    </row>
    <row r="72" spans="1:25" ht="25.5" x14ac:dyDescent="0.2">
      <c r="A72" s="65"/>
      <c r="B72" s="65"/>
      <c r="C72" s="77" t="s">
        <v>539</v>
      </c>
      <c r="D72" s="82"/>
      <c r="E72" s="63"/>
      <c r="F72" s="66"/>
      <c r="G72" s="66"/>
      <c r="H72" s="46" t="s">
        <v>480</v>
      </c>
      <c r="I72" s="39">
        <v>72453130.579999998</v>
      </c>
      <c r="J72" s="67" t="s">
        <v>10</v>
      </c>
      <c r="K72" s="63"/>
      <c r="L72" s="63"/>
      <c r="M72" s="63"/>
      <c r="N72" s="63"/>
      <c r="O72" s="63"/>
      <c r="P72" s="63"/>
      <c r="Q72" s="64"/>
      <c r="R72" s="64"/>
      <c r="S72" s="30" t="s">
        <v>670</v>
      </c>
      <c r="T72" s="21">
        <v>1</v>
      </c>
      <c r="U72" s="21">
        <v>2</v>
      </c>
      <c r="V72" s="21">
        <v>2</v>
      </c>
      <c r="W72" s="21">
        <v>12</v>
      </c>
      <c r="X72" s="21">
        <v>4</v>
      </c>
      <c r="Y72" s="23"/>
    </row>
    <row r="73" spans="1:25" ht="38.25" x14ac:dyDescent="0.2">
      <c r="A73" s="65"/>
      <c r="B73" s="65"/>
      <c r="C73" s="77"/>
      <c r="D73" s="82"/>
      <c r="E73" s="63"/>
      <c r="F73" s="66"/>
      <c r="G73" s="66"/>
      <c r="H73" s="46" t="s">
        <v>481</v>
      </c>
      <c r="I73" s="39">
        <v>75552935.24000001</v>
      </c>
      <c r="J73" s="67"/>
      <c r="K73" s="63"/>
      <c r="L73" s="63"/>
      <c r="M73" s="63"/>
      <c r="N73" s="63"/>
      <c r="O73" s="63"/>
      <c r="P73" s="63"/>
      <c r="Q73" s="64"/>
      <c r="R73" s="64"/>
      <c r="S73" s="30" t="s">
        <v>870</v>
      </c>
      <c r="T73" s="21" t="s">
        <v>871</v>
      </c>
      <c r="U73" s="21" t="s">
        <v>872</v>
      </c>
      <c r="V73" s="21" t="s">
        <v>873</v>
      </c>
      <c r="W73" s="21" t="s">
        <v>639</v>
      </c>
      <c r="X73" s="21" t="s">
        <v>639</v>
      </c>
      <c r="Y73" s="23"/>
    </row>
    <row r="74" spans="1:25" ht="38.25" x14ac:dyDescent="0.2">
      <c r="A74" s="65"/>
      <c r="B74" s="65"/>
      <c r="C74" s="46" t="s">
        <v>584</v>
      </c>
      <c r="D74" s="82"/>
      <c r="E74" s="63"/>
      <c r="F74" s="66"/>
      <c r="G74" s="66"/>
      <c r="H74" s="46" t="s">
        <v>455</v>
      </c>
      <c r="I74" s="39">
        <v>132716.84</v>
      </c>
      <c r="J74" s="67" t="s">
        <v>17</v>
      </c>
      <c r="K74" s="63"/>
      <c r="L74" s="63"/>
      <c r="M74" s="63"/>
      <c r="N74" s="63"/>
      <c r="O74" s="63"/>
      <c r="P74" s="63"/>
      <c r="Q74" s="64"/>
      <c r="R74" s="64"/>
      <c r="S74" s="30" t="s">
        <v>874</v>
      </c>
      <c r="T74" s="21" t="s">
        <v>875</v>
      </c>
      <c r="U74" s="21" t="s">
        <v>872</v>
      </c>
      <c r="V74" s="21" t="s">
        <v>876</v>
      </c>
      <c r="W74" s="21" t="s">
        <v>639</v>
      </c>
      <c r="X74" s="21" t="s">
        <v>639</v>
      </c>
      <c r="Y74" s="23"/>
    </row>
    <row r="75" spans="1:25" ht="38.25" x14ac:dyDescent="0.2">
      <c r="A75" s="65"/>
      <c r="B75" s="65"/>
      <c r="C75" s="46" t="s">
        <v>585</v>
      </c>
      <c r="D75" s="82"/>
      <c r="E75" s="63"/>
      <c r="F75" s="66"/>
      <c r="G75" s="66"/>
      <c r="H75" s="46" t="s">
        <v>461</v>
      </c>
      <c r="I75" s="39">
        <v>114511.11</v>
      </c>
      <c r="J75" s="67"/>
      <c r="K75" s="63"/>
      <c r="L75" s="63"/>
      <c r="M75" s="63"/>
      <c r="N75" s="63"/>
      <c r="O75" s="63"/>
      <c r="P75" s="63"/>
      <c r="Q75" s="64"/>
      <c r="R75" s="64"/>
      <c r="S75" s="30" t="s">
        <v>1123</v>
      </c>
      <c r="T75" s="21" t="s">
        <v>653</v>
      </c>
      <c r="U75" s="12">
        <v>1</v>
      </c>
      <c r="V75" s="12">
        <v>1</v>
      </c>
      <c r="W75" s="21">
        <v>0</v>
      </c>
      <c r="X75" s="21">
        <v>0</v>
      </c>
      <c r="Y75" s="23"/>
    </row>
    <row r="76" spans="1:25" x14ac:dyDescent="0.2">
      <c r="A76" s="65"/>
      <c r="B76" s="65"/>
      <c r="C76" s="77" t="s">
        <v>534</v>
      </c>
      <c r="D76" s="82"/>
      <c r="E76" s="63"/>
      <c r="F76" s="66"/>
      <c r="G76" s="66"/>
      <c r="H76" s="46" t="s">
        <v>476</v>
      </c>
      <c r="I76" s="39">
        <v>3867694.7199999997</v>
      </c>
      <c r="J76" s="67" t="s">
        <v>9</v>
      </c>
      <c r="K76" s="63"/>
      <c r="L76" s="63"/>
      <c r="M76" s="63"/>
      <c r="N76" s="63"/>
      <c r="O76" s="63"/>
      <c r="P76" s="63"/>
      <c r="Q76" s="64"/>
      <c r="R76" s="64"/>
      <c r="S76" s="90" t="s">
        <v>653</v>
      </c>
      <c r="T76" s="91"/>
      <c r="U76" s="91"/>
      <c r="V76" s="91"/>
      <c r="W76" s="91"/>
      <c r="X76" s="72"/>
      <c r="Y76" s="23"/>
    </row>
    <row r="77" spans="1:25" ht="25.5" x14ac:dyDescent="0.2">
      <c r="A77" s="65"/>
      <c r="B77" s="65"/>
      <c r="C77" s="77"/>
      <c r="D77" s="82"/>
      <c r="E77" s="63"/>
      <c r="F77" s="66"/>
      <c r="G77" s="66"/>
      <c r="H77" s="46" t="s">
        <v>392</v>
      </c>
      <c r="I77" s="39">
        <v>1068226.42</v>
      </c>
      <c r="J77" s="67"/>
      <c r="K77" s="63"/>
      <c r="L77" s="63"/>
      <c r="M77" s="63"/>
      <c r="N77" s="63"/>
      <c r="O77" s="63"/>
      <c r="P77" s="63"/>
      <c r="Q77" s="64"/>
      <c r="R77" s="64"/>
      <c r="S77" s="92"/>
      <c r="T77" s="93"/>
      <c r="U77" s="93"/>
      <c r="V77" s="93"/>
      <c r="W77" s="93"/>
      <c r="X77" s="73"/>
      <c r="Y77" s="23"/>
    </row>
    <row r="78" spans="1:25" ht="25.5" x14ac:dyDescent="0.2">
      <c r="A78" s="65"/>
      <c r="B78" s="65"/>
      <c r="C78" s="77"/>
      <c r="D78" s="82"/>
      <c r="E78" s="63"/>
      <c r="F78" s="66"/>
      <c r="G78" s="66"/>
      <c r="H78" s="46" t="s">
        <v>393</v>
      </c>
      <c r="I78" s="39">
        <v>206413.75</v>
      </c>
      <c r="J78" s="67"/>
      <c r="K78" s="63"/>
      <c r="L78" s="63"/>
      <c r="M78" s="63"/>
      <c r="N78" s="63"/>
      <c r="O78" s="63"/>
      <c r="P78" s="63"/>
      <c r="Q78" s="64"/>
      <c r="R78" s="64"/>
      <c r="S78" s="92"/>
      <c r="T78" s="93"/>
      <c r="U78" s="93"/>
      <c r="V78" s="93"/>
      <c r="W78" s="93"/>
      <c r="X78" s="73"/>
      <c r="Y78" s="23"/>
    </row>
    <row r="79" spans="1:25" ht="25.5" x14ac:dyDescent="0.2">
      <c r="A79" s="65"/>
      <c r="B79" s="65"/>
      <c r="C79" s="77" t="s">
        <v>535</v>
      </c>
      <c r="D79" s="82"/>
      <c r="E79" s="63"/>
      <c r="F79" s="66"/>
      <c r="G79" s="66"/>
      <c r="H79" s="46" t="s">
        <v>149</v>
      </c>
      <c r="I79" s="39">
        <v>670426387.5</v>
      </c>
      <c r="J79" s="67"/>
      <c r="K79" s="63"/>
      <c r="L79" s="63"/>
      <c r="M79" s="63"/>
      <c r="N79" s="63"/>
      <c r="O79" s="63"/>
      <c r="P79" s="63"/>
      <c r="Q79" s="64"/>
      <c r="R79" s="64"/>
      <c r="S79" s="94"/>
      <c r="T79" s="95"/>
      <c r="U79" s="95"/>
      <c r="V79" s="95"/>
      <c r="W79" s="95"/>
      <c r="X79" s="74"/>
      <c r="Y79" s="23"/>
    </row>
    <row r="80" spans="1:25" ht="38.25" x14ac:dyDescent="0.2">
      <c r="A80" s="65"/>
      <c r="B80" s="65"/>
      <c r="C80" s="77"/>
      <c r="D80" s="82"/>
      <c r="E80" s="63"/>
      <c r="F80" s="66"/>
      <c r="G80" s="66"/>
      <c r="H80" s="46" t="s">
        <v>150</v>
      </c>
      <c r="I80" s="39">
        <v>58344848.829999998</v>
      </c>
      <c r="J80" s="67"/>
      <c r="K80" s="63"/>
      <c r="L80" s="63"/>
      <c r="M80" s="63"/>
      <c r="N80" s="63"/>
      <c r="O80" s="63"/>
      <c r="P80" s="63"/>
      <c r="Q80" s="64"/>
      <c r="R80" s="64"/>
      <c r="S80" s="30" t="s">
        <v>1124</v>
      </c>
      <c r="T80" s="16" t="s">
        <v>653</v>
      </c>
      <c r="U80" s="21" t="s">
        <v>1125</v>
      </c>
      <c r="V80" s="21" t="s">
        <v>1126</v>
      </c>
      <c r="W80" s="21" t="s">
        <v>1127</v>
      </c>
      <c r="X80" s="21" t="s">
        <v>1128</v>
      </c>
      <c r="Y80" s="23"/>
    </row>
    <row r="81" spans="1:25" x14ac:dyDescent="0.2">
      <c r="A81" s="65"/>
      <c r="B81" s="65"/>
      <c r="C81" s="77"/>
      <c r="D81" s="82"/>
      <c r="E81" s="63"/>
      <c r="F81" s="66"/>
      <c r="G81" s="66"/>
      <c r="H81" s="46" t="s">
        <v>151</v>
      </c>
      <c r="I81" s="39">
        <v>29604954.560000002</v>
      </c>
      <c r="J81" s="67"/>
      <c r="K81" s="63"/>
      <c r="L81" s="63"/>
      <c r="M81" s="63"/>
      <c r="N81" s="63"/>
      <c r="O81" s="63"/>
      <c r="P81" s="63"/>
      <c r="Q81" s="64"/>
      <c r="R81" s="64"/>
      <c r="S81" s="86" t="s">
        <v>653</v>
      </c>
      <c r="T81" s="87"/>
      <c r="U81" s="87"/>
      <c r="V81" s="87"/>
      <c r="W81" s="87"/>
      <c r="X81" s="88"/>
      <c r="Y81" s="23"/>
    </row>
    <row r="82" spans="1:25" ht="25.5" x14ac:dyDescent="0.2">
      <c r="A82" s="65"/>
      <c r="B82" s="65"/>
      <c r="C82" s="77"/>
      <c r="D82" s="82"/>
      <c r="E82" s="63"/>
      <c r="F82" s="66"/>
      <c r="G82" s="66"/>
      <c r="H82" s="46" t="s">
        <v>152</v>
      </c>
      <c r="I82" s="39">
        <v>37480534.170000002</v>
      </c>
      <c r="J82" s="67"/>
      <c r="K82" s="63"/>
      <c r="L82" s="63"/>
      <c r="M82" s="63"/>
      <c r="N82" s="63"/>
      <c r="O82" s="63"/>
      <c r="P82" s="63"/>
      <c r="Q82" s="64"/>
      <c r="R82" s="64"/>
      <c r="S82" s="30" t="s">
        <v>877</v>
      </c>
      <c r="T82" s="16">
        <v>0.68100000000000005</v>
      </c>
      <c r="U82" s="16">
        <v>0.68200000000000005</v>
      </c>
      <c r="V82" s="16">
        <v>0.72399999999999998</v>
      </c>
      <c r="W82" s="12">
        <v>0.77</v>
      </c>
      <c r="X82" s="12">
        <v>0.82</v>
      </c>
      <c r="Y82" s="23"/>
    </row>
    <row r="83" spans="1:25" ht="25.5" x14ac:dyDescent="0.2">
      <c r="A83" s="65"/>
      <c r="B83" s="65"/>
      <c r="C83" s="77"/>
      <c r="D83" s="82"/>
      <c r="E83" s="63"/>
      <c r="F83" s="66"/>
      <c r="G83" s="66"/>
      <c r="H83" s="46" t="s">
        <v>153</v>
      </c>
      <c r="I83" s="39">
        <v>3862079.11</v>
      </c>
      <c r="J83" s="67"/>
      <c r="K83" s="63"/>
      <c r="L83" s="63"/>
      <c r="M83" s="63"/>
      <c r="N83" s="63"/>
      <c r="O83" s="63"/>
      <c r="P83" s="63"/>
      <c r="Q83" s="64"/>
      <c r="R83" s="64"/>
      <c r="S83" s="30" t="s">
        <v>1129</v>
      </c>
      <c r="T83" s="24" t="s">
        <v>653</v>
      </c>
      <c r="U83" s="24">
        <v>17</v>
      </c>
      <c r="V83" s="24">
        <v>18</v>
      </c>
      <c r="W83" s="24">
        <v>20</v>
      </c>
      <c r="X83" s="24">
        <v>25</v>
      </c>
      <c r="Y83" s="23"/>
    </row>
    <row r="84" spans="1:25" ht="25.5" x14ac:dyDescent="0.2">
      <c r="A84" s="65"/>
      <c r="B84" s="65"/>
      <c r="C84" s="77"/>
      <c r="D84" s="82"/>
      <c r="E84" s="63"/>
      <c r="F84" s="66"/>
      <c r="G84" s="66"/>
      <c r="H84" s="46" t="s">
        <v>154</v>
      </c>
      <c r="I84" s="39">
        <v>2157388.96</v>
      </c>
      <c r="J84" s="67"/>
      <c r="K84" s="63"/>
      <c r="L84" s="63"/>
      <c r="M84" s="63"/>
      <c r="N84" s="63"/>
      <c r="O84" s="63"/>
      <c r="P84" s="63"/>
      <c r="Q84" s="64"/>
      <c r="R84" s="64"/>
      <c r="S84" s="30" t="s">
        <v>1130</v>
      </c>
      <c r="T84" s="24" t="s">
        <v>653</v>
      </c>
      <c r="U84" s="24" t="s">
        <v>1131</v>
      </c>
      <c r="V84" s="24" t="s">
        <v>1132</v>
      </c>
      <c r="W84" s="24" t="s">
        <v>1133</v>
      </c>
      <c r="X84" s="24" t="s">
        <v>1134</v>
      </c>
      <c r="Y84" s="23"/>
    </row>
    <row r="85" spans="1:25" ht="25.5" x14ac:dyDescent="0.2">
      <c r="A85" s="65"/>
      <c r="B85" s="65"/>
      <c r="C85" s="77"/>
      <c r="D85" s="82"/>
      <c r="E85" s="63"/>
      <c r="F85" s="66"/>
      <c r="G85" s="66"/>
      <c r="H85" s="46" t="s">
        <v>155</v>
      </c>
      <c r="I85" s="39">
        <v>4060810.37</v>
      </c>
      <c r="J85" s="67"/>
      <c r="K85" s="63"/>
      <c r="L85" s="63"/>
      <c r="M85" s="63"/>
      <c r="N85" s="63"/>
      <c r="O85" s="63"/>
      <c r="P85" s="63"/>
      <c r="Q85" s="64"/>
      <c r="R85" s="64"/>
      <c r="S85" s="30" t="s">
        <v>1135</v>
      </c>
      <c r="T85" s="24" t="s">
        <v>653</v>
      </c>
      <c r="U85" s="24" t="s">
        <v>1136</v>
      </c>
      <c r="V85" s="24" t="s">
        <v>1137</v>
      </c>
      <c r="W85" s="24" t="s">
        <v>1138</v>
      </c>
      <c r="X85" s="24" t="s">
        <v>1139</v>
      </c>
      <c r="Y85" s="23"/>
    </row>
    <row r="86" spans="1:25" ht="38.25" x14ac:dyDescent="0.2">
      <c r="A86" s="65"/>
      <c r="B86" s="65"/>
      <c r="C86" s="77"/>
      <c r="D86" s="82"/>
      <c r="E86" s="63"/>
      <c r="F86" s="66"/>
      <c r="G86" s="66"/>
      <c r="H86" s="46" t="s">
        <v>156</v>
      </c>
      <c r="I86" s="39">
        <v>11583455.1</v>
      </c>
      <c r="J86" s="67"/>
      <c r="K86" s="63"/>
      <c r="L86" s="63"/>
      <c r="M86" s="63"/>
      <c r="N86" s="63"/>
      <c r="O86" s="63"/>
      <c r="P86" s="63"/>
      <c r="Q86" s="64"/>
      <c r="R86" s="64"/>
      <c r="S86" s="30" t="s">
        <v>823</v>
      </c>
      <c r="T86" s="12" t="s">
        <v>653</v>
      </c>
      <c r="U86" s="12" t="s">
        <v>1140</v>
      </c>
      <c r="V86" s="12" t="s">
        <v>1141</v>
      </c>
      <c r="W86" s="12" t="s">
        <v>1142</v>
      </c>
      <c r="X86" s="12" t="s">
        <v>1143</v>
      </c>
      <c r="Y86" s="23"/>
    </row>
    <row r="87" spans="1:25" x14ac:dyDescent="0.2">
      <c r="A87" s="65"/>
      <c r="B87" s="65"/>
      <c r="C87" s="77"/>
      <c r="D87" s="82"/>
      <c r="E87" s="63"/>
      <c r="F87" s="66"/>
      <c r="G87" s="66"/>
      <c r="H87" s="46" t="s">
        <v>157</v>
      </c>
      <c r="I87" s="39">
        <v>318760</v>
      </c>
      <c r="J87" s="67"/>
      <c r="K87" s="63"/>
      <c r="L87" s="63"/>
      <c r="M87" s="63"/>
      <c r="N87" s="63"/>
      <c r="O87" s="63"/>
      <c r="P87" s="63"/>
      <c r="Q87" s="64"/>
      <c r="R87" s="64"/>
      <c r="S87" s="86" t="s">
        <v>653</v>
      </c>
      <c r="T87" s="87"/>
      <c r="U87" s="87"/>
      <c r="V87" s="87"/>
      <c r="W87" s="87"/>
      <c r="X87" s="88"/>
      <c r="Y87" s="23"/>
    </row>
    <row r="88" spans="1:25" ht="38.25" x14ac:dyDescent="0.2">
      <c r="A88" s="65"/>
      <c r="B88" s="65"/>
      <c r="C88" s="77"/>
      <c r="D88" s="82"/>
      <c r="E88" s="63"/>
      <c r="F88" s="66"/>
      <c r="G88" s="66"/>
      <c r="H88" s="46" t="s">
        <v>477</v>
      </c>
      <c r="I88" s="39">
        <v>18560248.460000001</v>
      </c>
      <c r="J88" s="67"/>
      <c r="K88" s="63"/>
      <c r="L88" s="63"/>
      <c r="M88" s="63"/>
      <c r="N88" s="63"/>
      <c r="O88" s="63"/>
      <c r="P88" s="63"/>
      <c r="Q88" s="64"/>
      <c r="R88" s="64"/>
      <c r="S88" s="30" t="s">
        <v>1144</v>
      </c>
      <c r="T88" s="24" t="s">
        <v>653</v>
      </c>
      <c r="U88" s="24">
        <v>14</v>
      </c>
      <c r="V88" s="24">
        <v>11</v>
      </c>
      <c r="W88" s="24">
        <v>12</v>
      </c>
      <c r="X88" s="24">
        <v>4</v>
      </c>
      <c r="Y88" s="23"/>
    </row>
    <row r="89" spans="1:25" ht="25.5" x14ac:dyDescent="0.2">
      <c r="A89" s="65"/>
      <c r="B89" s="65"/>
      <c r="C89" s="77"/>
      <c r="D89" s="82"/>
      <c r="E89" s="63"/>
      <c r="F89" s="66"/>
      <c r="G89" s="66"/>
      <c r="H89" s="46" t="s">
        <v>394</v>
      </c>
      <c r="I89" s="39">
        <v>1603406.77</v>
      </c>
      <c r="J89" s="67"/>
      <c r="K89" s="63"/>
      <c r="L89" s="63"/>
      <c r="M89" s="63"/>
      <c r="N89" s="63"/>
      <c r="O89" s="63"/>
      <c r="P89" s="63"/>
      <c r="Q89" s="64"/>
      <c r="R89" s="64"/>
      <c r="S89" s="90" t="s">
        <v>653</v>
      </c>
      <c r="T89" s="91"/>
      <c r="U89" s="91"/>
      <c r="V89" s="91"/>
      <c r="W89" s="91"/>
      <c r="X89" s="72"/>
      <c r="Y89" s="23"/>
    </row>
    <row r="90" spans="1:25" ht="38.25" x14ac:dyDescent="0.2">
      <c r="A90" s="65"/>
      <c r="B90" s="65"/>
      <c r="C90" s="77"/>
      <c r="D90" s="82"/>
      <c r="E90" s="63"/>
      <c r="F90" s="66"/>
      <c r="G90" s="66"/>
      <c r="H90" s="46" t="s">
        <v>395</v>
      </c>
      <c r="I90" s="39">
        <v>1047894.63</v>
      </c>
      <c r="J90" s="67"/>
      <c r="K90" s="63"/>
      <c r="L90" s="63"/>
      <c r="M90" s="63"/>
      <c r="N90" s="63"/>
      <c r="O90" s="63"/>
      <c r="P90" s="63"/>
      <c r="Q90" s="64"/>
      <c r="R90" s="64"/>
      <c r="S90" s="94"/>
      <c r="T90" s="95"/>
      <c r="U90" s="95"/>
      <c r="V90" s="95"/>
      <c r="W90" s="95"/>
      <c r="X90" s="74"/>
      <c r="Y90" s="23"/>
    </row>
    <row r="91" spans="1:25" ht="25.5" x14ac:dyDescent="0.2">
      <c r="A91" s="65"/>
      <c r="B91" s="65"/>
      <c r="C91" s="46" t="s">
        <v>563</v>
      </c>
      <c r="D91" s="82"/>
      <c r="E91" s="63"/>
      <c r="F91" s="66"/>
      <c r="G91" s="66"/>
      <c r="H91" s="46" t="s">
        <v>421</v>
      </c>
      <c r="I91" s="39">
        <v>114230.16</v>
      </c>
      <c r="J91" s="44" t="s">
        <v>15</v>
      </c>
      <c r="K91" s="63"/>
      <c r="L91" s="63"/>
      <c r="M91" s="63"/>
      <c r="N91" s="63"/>
      <c r="O91" s="63"/>
      <c r="P91" s="63"/>
      <c r="Q91" s="64"/>
      <c r="R91" s="64"/>
      <c r="S91" s="30" t="s">
        <v>1230</v>
      </c>
      <c r="T91" s="24" t="s">
        <v>653</v>
      </c>
      <c r="U91" s="24">
        <v>1</v>
      </c>
      <c r="V91" s="24">
        <v>3</v>
      </c>
      <c r="W91" s="24">
        <v>2</v>
      </c>
      <c r="X91" s="24">
        <v>0</v>
      </c>
      <c r="Y91" s="23"/>
    </row>
    <row r="92" spans="1:25" ht="31.5" customHeight="1" x14ac:dyDescent="0.2">
      <c r="A92" s="65"/>
      <c r="B92" s="65"/>
      <c r="C92" s="77" t="s">
        <v>536</v>
      </c>
      <c r="D92" s="82"/>
      <c r="E92" s="63"/>
      <c r="F92" s="66"/>
      <c r="G92" s="66"/>
      <c r="H92" s="46" t="s">
        <v>158</v>
      </c>
      <c r="I92" s="39">
        <v>499220097.67000002</v>
      </c>
      <c r="J92" s="67" t="s">
        <v>9</v>
      </c>
      <c r="K92" s="63"/>
      <c r="L92" s="63"/>
      <c r="M92" s="63"/>
      <c r="N92" s="63"/>
      <c r="O92" s="63"/>
      <c r="P92" s="63"/>
      <c r="Q92" s="64"/>
      <c r="R92" s="64"/>
      <c r="S92" s="86" t="s">
        <v>653</v>
      </c>
      <c r="T92" s="87"/>
      <c r="U92" s="87"/>
      <c r="V92" s="87"/>
      <c r="W92" s="87"/>
      <c r="X92" s="88"/>
      <c r="Y92" s="23"/>
    </row>
    <row r="93" spans="1:25" ht="51" x14ac:dyDescent="0.2">
      <c r="A93" s="65"/>
      <c r="B93" s="65"/>
      <c r="C93" s="77"/>
      <c r="D93" s="82"/>
      <c r="E93" s="63"/>
      <c r="F93" s="66"/>
      <c r="G93" s="66"/>
      <c r="H93" s="46" t="s">
        <v>159</v>
      </c>
      <c r="I93" s="39">
        <v>1929165.38</v>
      </c>
      <c r="J93" s="67"/>
      <c r="K93" s="63"/>
      <c r="L93" s="63"/>
      <c r="M93" s="63"/>
      <c r="N93" s="63"/>
      <c r="O93" s="63"/>
      <c r="P93" s="63"/>
      <c r="Q93" s="64"/>
      <c r="R93" s="64"/>
      <c r="S93" s="30" t="s">
        <v>1145</v>
      </c>
      <c r="T93" s="24" t="s">
        <v>653</v>
      </c>
      <c r="U93" s="24" t="s">
        <v>1146</v>
      </c>
      <c r="V93" s="24" t="s">
        <v>1147</v>
      </c>
      <c r="W93" s="24" t="s">
        <v>1148</v>
      </c>
      <c r="X93" s="24" t="s">
        <v>1149</v>
      </c>
      <c r="Y93" s="23"/>
    </row>
    <row r="94" spans="1:25" x14ac:dyDescent="0.2">
      <c r="A94" s="65"/>
      <c r="B94" s="65"/>
      <c r="C94" s="77"/>
      <c r="D94" s="82"/>
      <c r="E94" s="63"/>
      <c r="F94" s="66"/>
      <c r="G94" s="66"/>
      <c r="H94" s="46" t="s">
        <v>161</v>
      </c>
      <c r="I94" s="39">
        <v>10238713.98</v>
      </c>
      <c r="J94" s="67"/>
      <c r="K94" s="63"/>
      <c r="L94" s="63"/>
      <c r="M94" s="63"/>
      <c r="N94" s="63"/>
      <c r="O94" s="63"/>
      <c r="P94" s="63"/>
      <c r="Q94" s="64"/>
      <c r="R94" s="64"/>
      <c r="S94" s="90" t="s">
        <v>653</v>
      </c>
      <c r="T94" s="91"/>
      <c r="U94" s="91"/>
      <c r="V94" s="91"/>
      <c r="W94" s="91"/>
      <c r="X94" s="72"/>
      <c r="Y94" s="23"/>
    </row>
    <row r="95" spans="1:25" x14ac:dyDescent="0.2">
      <c r="A95" s="65"/>
      <c r="B95" s="65"/>
      <c r="C95" s="77"/>
      <c r="D95" s="82"/>
      <c r="E95" s="63"/>
      <c r="F95" s="66"/>
      <c r="G95" s="66"/>
      <c r="H95" s="46" t="s">
        <v>162</v>
      </c>
      <c r="I95" s="39">
        <v>498100</v>
      </c>
      <c r="J95" s="67"/>
      <c r="K95" s="63"/>
      <c r="L95" s="63"/>
      <c r="M95" s="63"/>
      <c r="N95" s="63"/>
      <c r="O95" s="63"/>
      <c r="P95" s="63"/>
      <c r="Q95" s="64"/>
      <c r="R95" s="64"/>
      <c r="S95" s="92"/>
      <c r="T95" s="93"/>
      <c r="U95" s="93"/>
      <c r="V95" s="93"/>
      <c r="W95" s="93"/>
      <c r="X95" s="73"/>
      <c r="Y95" s="23"/>
    </row>
    <row r="96" spans="1:25" ht="25.5" x14ac:dyDescent="0.2">
      <c r="A96" s="65"/>
      <c r="B96" s="65"/>
      <c r="C96" s="77"/>
      <c r="D96" s="82"/>
      <c r="E96" s="63"/>
      <c r="F96" s="66"/>
      <c r="G96" s="66"/>
      <c r="H96" s="46" t="s">
        <v>478</v>
      </c>
      <c r="I96" s="39">
        <v>39102240.579999998</v>
      </c>
      <c r="J96" s="67"/>
      <c r="K96" s="63"/>
      <c r="L96" s="63"/>
      <c r="M96" s="63"/>
      <c r="N96" s="63"/>
      <c r="O96" s="63"/>
      <c r="P96" s="63"/>
      <c r="Q96" s="64"/>
      <c r="R96" s="64"/>
      <c r="S96" s="92"/>
      <c r="T96" s="93"/>
      <c r="U96" s="93"/>
      <c r="V96" s="93"/>
      <c r="W96" s="93"/>
      <c r="X96" s="73"/>
      <c r="Y96" s="23"/>
    </row>
    <row r="97" spans="1:25" ht="25.5" x14ac:dyDescent="0.2">
      <c r="A97" s="65"/>
      <c r="B97" s="65"/>
      <c r="C97" s="77"/>
      <c r="D97" s="82"/>
      <c r="E97" s="63"/>
      <c r="F97" s="66"/>
      <c r="G97" s="66"/>
      <c r="H97" s="46" t="s">
        <v>398</v>
      </c>
      <c r="I97" s="39">
        <v>176153.02000000002</v>
      </c>
      <c r="J97" s="67"/>
      <c r="K97" s="63"/>
      <c r="L97" s="63"/>
      <c r="M97" s="63"/>
      <c r="N97" s="63"/>
      <c r="O97" s="63"/>
      <c r="P97" s="63"/>
      <c r="Q97" s="64"/>
      <c r="R97" s="64"/>
      <c r="S97" s="92"/>
      <c r="T97" s="93"/>
      <c r="U97" s="93"/>
      <c r="V97" s="93"/>
      <c r="W97" s="93"/>
      <c r="X97" s="73"/>
      <c r="Y97" s="23"/>
    </row>
    <row r="98" spans="1:25" ht="38.25" x14ac:dyDescent="0.2">
      <c r="A98" s="65"/>
      <c r="B98" s="65"/>
      <c r="C98" s="78"/>
      <c r="D98" s="82"/>
      <c r="E98" s="58"/>
      <c r="F98" s="60"/>
      <c r="G98" s="60"/>
      <c r="H98" s="43" t="s">
        <v>399</v>
      </c>
      <c r="I98" s="40">
        <v>21374862.129999999</v>
      </c>
      <c r="J98" s="68"/>
      <c r="K98" s="58"/>
      <c r="L98" s="58"/>
      <c r="M98" s="58"/>
      <c r="N98" s="58"/>
      <c r="O98" s="58"/>
      <c r="P98" s="58"/>
      <c r="Q98" s="62"/>
      <c r="R98" s="62"/>
      <c r="S98" s="94"/>
      <c r="T98" s="95"/>
      <c r="U98" s="95"/>
      <c r="V98" s="95"/>
      <c r="W98" s="95"/>
      <c r="X98" s="74"/>
      <c r="Y98" s="23"/>
    </row>
    <row r="99" spans="1:25" ht="51" x14ac:dyDescent="0.2">
      <c r="A99" s="65"/>
      <c r="B99" s="65"/>
      <c r="C99" s="52" t="s">
        <v>532</v>
      </c>
      <c r="D99" s="56" t="s">
        <v>738</v>
      </c>
      <c r="E99" s="21" t="s">
        <v>881</v>
      </c>
      <c r="F99" s="48">
        <f>G99*Y4</f>
        <v>4685623.5746400002</v>
      </c>
      <c r="G99" s="48">
        <f>I99</f>
        <v>621889.12</v>
      </c>
      <c r="H99" s="52" t="s">
        <v>130</v>
      </c>
      <c r="I99" s="48">
        <v>621889.12</v>
      </c>
      <c r="J99" s="21" t="s">
        <v>9</v>
      </c>
      <c r="K99" s="21" t="s">
        <v>799</v>
      </c>
      <c r="L99" s="21" t="s">
        <v>639</v>
      </c>
      <c r="M99" s="21" t="s">
        <v>880</v>
      </c>
      <c r="N99" s="21" t="s">
        <v>640</v>
      </c>
      <c r="O99" s="21" t="s">
        <v>640</v>
      </c>
      <c r="P99" s="21" t="s">
        <v>675</v>
      </c>
      <c r="Q99" s="49">
        <v>45992</v>
      </c>
      <c r="R99" s="49">
        <v>45992</v>
      </c>
      <c r="S99" s="30" t="s">
        <v>674</v>
      </c>
      <c r="T99" s="21">
        <v>1</v>
      </c>
      <c r="U99" s="21">
        <v>0</v>
      </c>
      <c r="V99" s="21">
        <v>1</v>
      </c>
      <c r="W99" s="21">
        <v>2</v>
      </c>
      <c r="X99" s="21">
        <v>3</v>
      </c>
      <c r="Y99" s="23"/>
    </row>
    <row r="100" spans="1:25" ht="25.5" x14ac:dyDescent="0.2">
      <c r="A100" s="65" t="s">
        <v>616</v>
      </c>
      <c r="B100" s="65" t="s">
        <v>609</v>
      </c>
      <c r="C100" s="76" t="s">
        <v>565</v>
      </c>
      <c r="D100" s="82" t="s">
        <v>739</v>
      </c>
      <c r="E100" s="57" t="s">
        <v>882</v>
      </c>
      <c r="F100" s="59">
        <f>G100*Y4</f>
        <v>9433165101.2745647</v>
      </c>
      <c r="G100" s="59">
        <f>SUM(I100:I151)</f>
        <v>1251996164.4800005</v>
      </c>
      <c r="H100" s="42" t="s">
        <v>216</v>
      </c>
      <c r="I100" s="38">
        <v>5623744.8100000005</v>
      </c>
      <c r="J100" s="71" t="s">
        <v>16</v>
      </c>
      <c r="K100" s="65" t="s">
        <v>799</v>
      </c>
      <c r="L100" s="65" t="s">
        <v>639</v>
      </c>
      <c r="M100" s="65">
        <v>3</v>
      </c>
      <c r="N100" s="65" t="s">
        <v>640</v>
      </c>
      <c r="O100" s="65" t="s">
        <v>644</v>
      </c>
      <c r="P100" s="65" t="s">
        <v>890</v>
      </c>
      <c r="Q100" s="89">
        <v>45992</v>
      </c>
      <c r="R100" s="89">
        <v>45992</v>
      </c>
      <c r="S100" s="30" t="s">
        <v>883</v>
      </c>
      <c r="T100" s="24">
        <v>161018</v>
      </c>
      <c r="U100" s="24">
        <v>161018</v>
      </c>
      <c r="V100" s="24">
        <v>161018</v>
      </c>
      <c r="W100" s="24">
        <v>161018</v>
      </c>
      <c r="X100" s="24">
        <v>161018</v>
      </c>
      <c r="Y100" s="23"/>
    </row>
    <row r="101" spans="1:25" ht="25.5" x14ac:dyDescent="0.2">
      <c r="A101" s="65"/>
      <c r="B101" s="65"/>
      <c r="C101" s="77"/>
      <c r="D101" s="82"/>
      <c r="E101" s="63"/>
      <c r="F101" s="66"/>
      <c r="G101" s="66"/>
      <c r="H101" s="46" t="s">
        <v>217</v>
      </c>
      <c r="I101" s="39">
        <v>2100319.9299999997</v>
      </c>
      <c r="J101" s="67"/>
      <c r="K101" s="65"/>
      <c r="L101" s="65"/>
      <c r="M101" s="65"/>
      <c r="N101" s="65"/>
      <c r="O101" s="65"/>
      <c r="P101" s="65"/>
      <c r="Q101" s="89"/>
      <c r="R101" s="89"/>
      <c r="S101" s="96" t="s">
        <v>653</v>
      </c>
      <c r="T101" s="97"/>
      <c r="U101" s="97"/>
      <c r="V101" s="97"/>
      <c r="W101" s="97"/>
      <c r="X101" s="98"/>
      <c r="Y101" s="23"/>
    </row>
    <row r="102" spans="1:25" x14ac:dyDescent="0.2">
      <c r="A102" s="65"/>
      <c r="B102" s="65"/>
      <c r="C102" s="77"/>
      <c r="D102" s="82"/>
      <c r="E102" s="63"/>
      <c r="F102" s="66"/>
      <c r="G102" s="66"/>
      <c r="H102" s="46" t="s">
        <v>218</v>
      </c>
      <c r="I102" s="39">
        <v>82344.570000000007</v>
      </c>
      <c r="J102" s="67"/>
      <c r="K102" s="65"/>
      <c r="L102" s="65"/>
      <c r="M102" s="65"/>
      <c r="N102" s="65"/>
      <c r="O102" s="65"/>
      <c r="P102" s="65"/>
      <c r="Q102" s="89"/>
      <c r="R102" s="89"/>
      <c r="S102" s="30" t="s">
        <v>1079</v>
      </c>
      <c r="T102" s="21" t="s">
        <v>653</v>
      </c>
      <c r="U102" s="21">
        <v>10</v>
      </c>
      <c r="V102" s="21">
        <v>10</v>
      </c>
      <c r="W102" s="21">
        <v>12</v>
      </c>
      <c r="X102" s="21">
        <v>12</v>
      </c>
      <c r="Y102" s="23"/>
    </row>
    <row r="103" spans="1:25" x14ac:dyDescent="0.2">
      <c r="A103" s="65"/>
      <c r="B103" s="65"/>
      <c r="C103" s="77"/>
      <c r="D103" s="82"/>
      <c r="E103" s="63"/>
      <c r="F103" s="66"/>
      <c r="G103" s="66"/>
      <c r="H103" s="46" t="s">
        <v>219</v>
      </c>
      <c r="I103" s="39">
        <v>6516866.6799999997</v>
      </c>
      <c r="J103" s="67"/>
      <c r="K103" s="65"/>
      <c r="L103" s="65"/>
      <c r="M103" s="65"/>
      <c r="N103" s="65"/>
      <c r="O103" s="65"/>
      <c r="P103" s="65"/>
      <c r="Q103" s="89"/>
      <c r="R103" s="89"/>
      <c r="S103" s="30" t="s">
        <v>1079</v>
      </c>
      <c r="T103" s="21" t="s">
        <v>653</v>
      </c>
      <c r="U103" s="21" t="s">
        <v>639</v>
      </c>
      <c r="V103" s="21">
        <v>6</v>
      </c>
      <c r="W103" s="21">
        <v>8</v>
      </c>
      <c r="X103" s="21">
        <v>8</v>
      </c>
      <c r="Y103" s="23"/>
    </row>
    <row r="104" spans="1:25" ht="25.5" x14ac:dyDescent="0.2">
      <c r="A104" s="65"/>
      <c r="B104" s="65"/>
      <c r="C104" s="77"/>
      <c r="D104" s="82"/>
      <c r="E104" s="63"/>
      <c r="F104" s="66"/>
      <c r="G104" s="66"/>
      <c r="H104" s="46" t="s">
        <v>220</v>
      </c>
      <c r="I104" s="39">
        <v>50863.369999999995</v>
      </c>
      <c r="J104" s="67"/>
      <c r="K104" s="65"/>
      <c r="L104" s="65"/>
      <c r="M104" s="65"/>
      <c r="N104" s="65"/>
      <c r="O104" s="65"/>
      <c r="P104" s="65"/>
      <c r="Q104" s="89"/>
      <c r="R104" s="89"/>
      <c r="S104" s="30" t="s">
        <v>1079</v>
      </c>
      <c r="T104" s="21" t="s">
        <v>653</v>
      </c>
      <c r="U104" s="21" t="s">
        <v>639</v>
      </c>
      <c r="V104" s="21">
        <v>6</v>
      </c>
      <c r="W104" s="21">
        <v>8</v>
      </c>
      <c r="X104" s="21">
        <v>8</v>
      </c>
      <c r="Y104" s="23"/>
    </row>
    <row r="105" spans="1:25" ht="25.5" x14ac:dyDescent="0.2">
      <c r="A105" s="65"/>
      <c r="B105" s="65"/>
      <c r="C105" s="77"/>
      <c r="D105" s="82"/>
      <c r="E105" s="63"/>
      <c r="F105" s="66"/>
      <c r="G105" s="66"/>
      <c r="H105" s="46" t="s">
        <v>221</v>
      </c>
      <c r="I105" s="39">
        <v>3431611.6799999997</v>
      </c>
      <c r="J105" s="67"/>
      <c r="K105" s="65"/>
      <c r="L105" s="65"/>
      <c r="M105" s="65"/>
      <c r="N105" s="65"/>
      <c r="O105" s="65"/>
      <c r="P105" s="65"/>
      <c r="Q105" s="89"/>
      <c r="R105" s="89"/>
      <c r="S105" s="86" t="s">
        <v>653</v>
      </c>
      <c r="T105" s="87"/>
      <c r="U105" s="87"/>
      <c r="V105" s="87"/>
      <c r="W105" s="87"/>
      <c r="X105" s="88"/>
      <c r="Y105" s="23"/>
    </row>
    <row r="106" spans="1:25" x14ac:dyDescent="0.2">
      <c r="A106" s="65"/>
      <c r="B106" s="65"/>
      <c r="C106" s="77"/>
      <c r="D106" s="82"/>
      <c r="E106" s="63"/>
      <c r="F106" s="66"/>
      <c r="G106" s="66"/>
      <c r="H106" s="46" t="s">
        <v>222</v>
      </c>
      <c r="I106" s="39">
        <v>2415588.7800000003</v>
      </c>
      <c r="J106" s="67"/>
      <c r="K106" s="65"/>
      <c r="L106" s="65"/>
      <c r="M106" s="65"/>
      <c r="N106" s="65"/>
      <c r="O106" s="65"/>
      <c r="P106" s="65"/>
      <c r="Q106" s="89"/>
      <c r="R106" s="89"/>
      <c r="S106" s="30" t="s">
        <v>1080</v>
      </c>
      <c r="T106" s="21" t="s">
        <v>653</v>
      </c>
      <c r="U106" s="24">
        <v>4100</v>
      </c>
      <c r="V106" s="24">
        <v>4100</v>
      </c>
      <c r="W106" s="24">
        <v>4100</v>
      </c>
      <c r="X106" s="24">
        <v>4100</v>
      </c>
      <c r="Y106" s="23"/>
    </row>
    <row r="107" spans="1:25" x14ac:dyDescent="0.2">
      <c r="A107" s="65"/>
      <c r="B107" s="65"/>
      <c r="C107" s="77"/>
      <c r="D107" s="82"/>
      <c r="E107" s="63"/>
      <c r="F107" s="66"/>
      <c r="G107" s="66"/>
      <c r="H107" s="46" t="s">
        <v>223</v>
      </c>
      <c r="I107" s="39">
        <v>1081554.04</v>
      </c>
      <c r="J107" s="67"/>
      <c r="K107" s="65"/>
      <c r="L107" s="65"/>
      <c r="M107" s="65"/>
      <c r="N107" s="65"/>
      <c r="O107" s="65"/>
      <c r="P107" s="65"/>
      <c r="Q107" s="89"/>
      <c r="R107" s="89"/>
      <c r="S107" s="30" t="s">
        <v>1081</v>
      </c>
      <c r="T107" s="21" t="s">
        <v>653</v>
      </c>
      <c r="U107" s="21">
        <v>92</v>
      </c>
      <c r="V107" s="21">
        <v>100</v>
      </c>
      <c r="W107" s="21">
        <v>100</v>
      </c>
      <c r="X107" s="21">
        <v>100</v>
      </c>
      <c r="Y107" s="23"/>
    </row>
    <row r="108" spans="1:25" x14ac:dyDescent="0.2">
      <c r="A108" s="65"/>
      <c r="B108" s="65"/>
      <c r="C108" s="77"/>
      <c r="D108" s="82"/>
      <c r="E108" s="63"/>
      <c r="F108" s="66"/>
      <c r="G108" s="66"/>
      <c r="H108" s="46" t="s">
        <v>224</v>
      </c>
      <c r="I108" s="39">
        <v>16133840.460000001</v>
      </c>
      <c r="J108" s="67"/>
      <c r="K108" s="65"/>
      <c r="L108" s="65"/>
      <c r="M108" s="65"/>
      <c r="N108" s="65"/>
      <c r="O108" s="65"/>
      <c r="P108" s="65"/>
      <c r="Q108" s="89"/>
      <c r="R108" s="89"/>
      <c r="S108" s="30"/>
      <c r="T108" s="21"/>
      <c r="U108" s="21"/>
      <c r="V108" s="21"/>
      <c r="W108" s="21"/>
      <c r="X108" s="21"/>
      <c r="Y108" s="23"/>
    </row>
    <row r="109" spans="1:25" x14ac:dyDescent="0.2">
      <c r="A109" s="65"/>
      <c r="B109" s="65"/>
      <c r="C109" s="77"/>
      <c r="D109" s="82"/>
      <c r="E109" s="63"/>
      <c r="F109" s="66"/>
      <c r="G109" s="66"/>
      <c r="H109" s="46" t="s">
        <v>225</v>
      </c>
      <c r="I109" s="39">
        <v>2185862.5300000003</v>
      </c>
      <c r="J109" s="67"/>
      <c r="K109" s="65"/>
      <c r="L109" s="65"/>
      <c r="M109" s="65"/>
      <c r="N109" s="65"/>
      <c r="O109" s="65"/>
      <c r="P109" s="65"/>
      <c r="Q109" s="89"/>
      <c r="R109" s="89"/>
      <c r="S109" s="30" t="s">
        <v>1082</v>
      </c>
      <c r="T109" s="21" t="s">
        <v>653</v>
      </c>
      <c r="U109" s="21">
        <v>3386</v>
      </c>
      <c r="V109" s="21">
        <v>3386</v>
      </c>
      <c r="W109" s="21">
        <v>3386</v>
      </c>
      <c r="X109" s="21">
        <v>3386</v>
      </c>
      <c r="Y109" s="23"/>
    </row>
    <row r="110" spans="1:25" ht="25.5" x14ac:dyDescent="0.2">
      <c r="A110" s="65"/>
      <c r="B110" s="65"/>
      <c r="C110" s="77"/>
      <c r="D110" s="82"/>
      <c r="E110" s="63"/>
      <c r="F110" s="66"/>
      <c r="G110" s="66"/>
      <c r="H110" s="46" t="s">
        <v>226</v>
      </c>
      <c r="I110" s="39">
        <v>71617.58</v>
      </c>
      <c r="J110" s="67"/>
      <c r="K110" s="65"/>
      <c r="L110" s="65"/>
      <c r="M110" s="65"/>
      <c r="N110" s="65"/>
      <c r="O110" s="65"/>
      <c r="P110" s="65"/>
      <c r="Q110" s="89"/>
      <c r="R110" s="89"/>
      <c r="S110" s="30" t="s">
        <v>1083</v>
      </c>
      <c r="T110" s="21" t="s">
        <v>653</v>
      </c>
      <c r="U110" s="21">
        <v>1050</v>
      </c>
      <c r="V110" s="21">
        <v>1100</v>
      </c>
      <c r="W110" s="21">
        <v>1100</v>
      </c>
      <c r="X110" s="21">
        <v>1100</v>
      </c>
      <c r="Y110" s="23"/>
    </row>
    <row r="111" spans="1:25" x14ac:dyDescent="0.2">
      <c r="A111" s="65"/>
      <c r="B111" s="65"/>
      <c r="C111" s="77"/>
      <c r="D111" s="82"/>
      <c r="E111" s="63"/>
      <c r="F111" s="66"/>
      <c r="G111" s="66"/>
      <c r="H111" s="46" t="s">
        <v>227</v>
      </c>
      <c r="I111" s="39">
        <v>169971.29</v>
      </c>
      <c r="J111" s="67"/>
      <c r="K111" s="65"/>
      <c r="L111" s="65"/>
      <c r="M111" s="65"/>
      <c r="N111" s="65"/>
      <c r="O111" s="65"/>
      <c r="P111" s="65"/>
      <c r="Q111" s="89"/>
      <c r="R111" s="89"/>
      <c r="S111" s="30" t="s">
        <v>1084</v>
      </c>
      <c r="T111" s="21" t="s">
        <v>653</v>
      </c>
      <c r="U111" s="21">
        <v>3400</v>
      </c>
      <c r="V111" s="21">
        <v>3500</v>
      </c>
      <c r="W111" s="21">
        <v>3500</v>
      </c>
      <c r="X111" s="21">
        <v>3550</v>
      </c>
      <c r="Y111" s="23"/>
    </row>
    <row r="112" spans="1:25" ht="25.5" x14ac:dyDescent="0.2">
      <c r="A112" s="65"/>
      <c r="B112" s="65"/>
      <c r="C112" s="77"/>
      <c r="D112" s="82"/>
      <c r="E112" s="63"/>
      <c r="F112" s="66"/>
      <c r="G112" s="66"/>
      <c r="H112" s="46" t="s">
        <v>228</v>
      </c>
      <c r="I112" s="39">
        <v>16441659.699999999</v>
      </c>
      <c r="J112" s="67"/>
      <c r="K112" s="65"/>
      <c r="L112" s="65"/>
      <c r="M112" s="65"/>
      <c r="N112" s="65"/>
      <c r="O112" s="65"/>
      <c r="P112" s="65"/>
      <c r="Q112" s="89"/>
      <c r="R112" s="89"/>
      <c r="S112" s="86" t="s">
        <v>653</v>
      </c>
      <c r="T112" s="87"/>
      <c r="U112" s="87"/>
      <c r="V112" s="87"/>
      <c r="W112" s="87"/>
      <c r="X112" s="88"/>
      <c r="Y112" s="23"/>
    </row>
    <row r="113" spans="1:25" ht="25.5" x14ac:dyDescent="0.2">
      <c r="A113" s="65"/>
      <c r="B113" s="65"/>
      <c r="C113" s="77"/>
      <c r="D113" s="82"/>
      <c r="E113" s="63"/>
      <c r="F113" s="66"/>
      <c r="G113" s="66"/>
      <c r="H113" s="46" t="s">
        <v>422</v>
      </c>
      <c r="I113" s="39">
        <v>95590.11</v>
      </c>
      <c r="J113" s="67"/>
      <c r="K113" s="65"/>
      <c r="L113" s="65"/>
      <c r="M113" s="65"/>
      <c r="N113" s="65"/>
      <c r="O113" s="65"/>
      <c r="P113" s="65"/>
      <c r="Q113" s="89"/>
      <c r="R113" s="89"/>
      <c r="S113" s="30" t="s">
        <v>1085</v>
      </c>
      <c r="T113" s="21" t="s">
        <v>653</v>
      </c>
      <c r="U113" s="21">
        <v>50</v>
      </c>
      <c r="V113" s="21">
        <v>40</v>
      </c>
      <c r="W113" s="21">
        <v>40</v>
      </c>
      <c r="X113" s="21">
        <v>40</v>
      </c>
      <c r="Y113" s="23"/>
    </row>
    <row r="114" spans="1:25" x14ac:dyDescent="0.2">
      <c r="A114" s="65"/>
      <c r="B114" s="65"/>
      <c r="C114" s="77"/>
      <c r="D114" s="82"/>
      <c r="E114" s="63"/>
      <c r="F114" s="66"/>
      <c r="G114" s="66"/>
      <c r="H114" s="46" t="s">
        <v>423</v>
      </c>
      <c r="I114" s="39">
        <v>112178.24000000001</v>
      </c>
      <c r="J114" s="67"/>
      <c r="K114" s="65"/>
      <c r="L114" s="65"/>
      <c r="M114" s="65"/>
      <c r="N114" s="65"/>
      <c r="O114" s="65"/>
      <c r="P114" s="65"/>
      <c r="Q114" s="89"/>
      <c r="R114" s="89"/>
      <c r="S114" s="86" t="s">
        <v>653</v>
      </c>
      <c r="T114" s="87"/>
      <c r="U114" s="87"/>
      <c r="V114" s="87"/>
      <c r="W114" s="87"/>
      <c r="X114" s="88"/>
      <c r="Y114" s="23"/>
    </row>
    <row r="115" spans="1:25" ht="63.75" x14ac:dyDescent="0.2">
      <c r="A115" s="65"/>
      <c r="B115" s="65"/>
      <c r="C115" s="46" t="s">
        <v>539</v>
      </c>
      <c r="D115" s="82"/>
      <c r="E115" s="63"/>
      <c r="F115" s="66"/>
      <c r="G115" s="66"/>
      <c r="H115" s="46" t="s">
        <v>482</v>
      </c>
      <c r="I115" s="39">
        <v>32924264.649999999</v>
      </c>
      <c r="J115" s="44" t="s">
        <v>10</v>
      </c>
      <c r="K115" s="65"/>
      <c r="L115" s="65"/>
      <c r="M115" s="65"/>
      <c r="N115" s="65"/>
      <c r="O115" s="65"/>
      <c r="P115" s="65"/>
      <c r="Q115" s="89"/>
      <c r="R115" s="89"/>
      <c r="S115" s="30" t="s">
        <v>676</v>
      </c>
      <c r="T115" s="21">
        <v>1</v>
      </c>
      <c r="U115" s="21">
        <v>1</v>
      </c>
      <c r="V115" s="21">
        <v>5</v>
      </c>
      <c r="W115" s="21">
        <v>4</v>
      </c>
      <c r="X115" s="21">
        <v>2</v>
      </c>
      <c r="Y115" s="23"/>
    </row>
    <row r="116" spans="1:25" ht="25.5" x14ac:dyDescent="0.2">
      <c r="A116" s="65"/>
      <c r="B116" s="65"/>
      <c r="C116" s="77" t="s">
        <v>566</v>
      </c>
      <c r="D116" s="82"/>
      <c r="E116" s="63"/>
      <c r="F116" s="66"/>
      <c r="G116" s="66"/>
      <c r="H116" s="46" t="s">
        <v>229</v>
      </c>
      <c r="I116" s="39">
        <v>690167.37</v>
      </c>
      <c r="J116" s="67" t="s">
        <v>16</v>
      </c>
      <c r="K116" s="65"/>
      <c r="L116" s="65"/>
      <c r="M116" s="65"/>
      <c r="N116" s="65"/>
      <c r="O116" s="65"/>
      <c r="P116" s="65"/>
      <c r="Q116" s="89"/>
      <c r="R116" s="89"/>
      <c r="S116" s="18" t="s">
        <v>1080</v>
      </c>
      <c r="T116" s="32" t="s">
        <v>653</v>
      </c>
      <c r="U116" s="32">
        <v>250</v>
      </c>
      <c r="V116" s="32">
        <v>250</v>
      </c>
      <c r="W116" s="32">
        <v>300</v>
      </c>
      <c r="X116" s="32">
        <v>300</v>
      </c>
      <c r="Y116" s="23"/>
    </row>
    <row r="117" spans="1:25" x14ac:dyDescent="0.2">
      <c r="A117" s="65"/>
      <c r="B117" s="65"/>
      <c r="C117" s="77"/>
      <c r="D117" s="82"/>
      <c r="E117" s="63"/>
      <c r="F117" s="66"/>
      <c r="G117" s="66"/>
      <c r="H117" s="46" t="s">
        <v>235</v>
      </c>
      <c r="I117" s="39">
        <v>8308.91</v>
      </c>
      <c r="J117" s="67"/>
      <c r="K117" s="65"/>
      <c r="L117" s="65"/>
      <c r="M117" s="65"/>
      <c r="N117" s="65"/>
      <c r="O117" s="65"/>
      <c r="P117" s="65"/>
      <c r="Q117" s="89"/>
      <c r="R117" s="89"/>
      <c r="S117" s="90" t="s">
        <v>653</v>
      </c>
      <c r="T117" s="91"/>
      <c r="U117" s="91"/>
      <c r="V117" s="91"/>
      <c r="W117" s="91"/>
      <c r="X117" s="72"/>
      <c r="Y117" s="23"/>
    </row>
    <row r="118" spans="1:25" ht="25.5" x14ac:dyDescent="0.2">
      <c r="A118" s="65"/>
      <c r="B118" s="65"/>
      <c r="C118" s="77" t="s">
        <v>578</v>
      </c>
      <c r="D118" s="82"/>
      <c r="E118" s="63"/>
      <c r="F118" s="66"/>
      <c r="G118" s="66"/>
      <c r="H118" s="46" t="s">
        <v>275</v>
      </c>
      <c r="I118" s="39">
        <v>1062043059.0599999</v>
      </c>
      <c r="J118" s="67"/>
      <c r="K118" s="65"/>
      <c r="L118" s="65"/>
      <c r="M118" s="65"/>
      <c r="N118" s="65"/>
      <c r="O118" s="65"/>
      <c r="P118" s="65"/>
      <c r="Q118" s="89"/>
      <c r="R118" s="89"/>
      <c r="S118" s="94"/>
      <c r="T118" s="95"/>
      <c r="U118" s="95"/>
      <c r="V118" s="95"/>
      <c r="W118" s="95"/>
      <c r="X118" s="74"/>
      <c r="Y118" s="23"/>
    </row>
    <row r="119" spans="1:25" ht="25.5" x14ac:dyDescent="0.2">
      <c r="A119" s="65"/>
      <c r="B119" s="65"/>
      <c r="C119" s="77"/>
      <c r="D119" s="82"/>
      <c r="E119" s="63"/>
      <c r="F119" s="66"/>
      <c r="G119" s="66"/>
      <c r="H119" s="46" t="s">
        <v>503</v>
      </c>
      <c r="I119" s="39">
        <v>23398262.329999998</v>
      </c>
      <c r="J119" s="67"/>
      <c r="K119" s="65"/>
      <c r="L119" s="65"/>
      <c r="M119" s="65"/>
      <c r="N119" s="65"/>
      <c r="O119" s="65"/>
      <c r="P119" s="65"/>
      <c r="Q119" s="89"/>
      <c r="R119" s="89"/>
      <c r="S119" s="30" t="s">
        <v>1086</v>
      </c>
      <c r="T119" s="21" t="s">
        <v>653</v>
      </c>
      <c r="U119" s="12">
        <v>1</v>
      </c>
      <c r="V119" s="12">
        <v>1</v>
      </c>
      <c r="W119" s="12">
        <v>1</v>
      </c>
      <c r="X119" s="12">
        <v>1</v>
      </c>
      <c r="Y119" s="23"/>
    </row>
    <row r="120" spans="1:25" x14ac:dyDescent="0.2">
      <c r="A120" s="65"/>
      <c r="B120" s="65"/>
      <c r="C120" s="77" t="s">
        <v>579</v>
      </c>
      <c r="D120" s="82"/>
      <c r="E120" s="63"/>
      <c r="F120" s="66"/>
      <c r="G120" s="66"/>
      <c r="H120" s="46" t="s">
        <v>276</v>
      </c>
      <c r="I120" s="39">
        <v>665703.49</v>
      </c>
      <c r="J120" s="67"/>
      <c r="K120" s="65"/>
      <c r="L120" s="65"/>
      <c r="M120" s="65"/>
      <c r="N120" s="65"/>
      <c r="O120" s="65"/>
      <c r="P120" s="65"/>
      <c r="Q120" s="89"/>
      <c r="R120" s="89"/>
      <c r="S120" s="30" t="s">
        <v>1083</v>
      </c>
      <c r="T120" s="21" t="s">
        <v>653</v>
      </c>
      <c r="U120" s="21">
        <v>600</v>
      </c>
      <c r="V120" s="21">
        <v>600</v>
      </c>
      <c r="W120" s="21">
        <v>600</v>
      </c>
      <c r="X120" s="21">
        <v>600</v>
      </c>
      <c r="Y120" s="23"/>
    </row>
    <row r="121" spans="1:25" ht="38.25" x14ac:dyDescent="0.2">
      <c r="A121" s="65"/>
      <c r="B121" s="65"/>
      <c r="C121" s="77"/>
      <c r="D121" s="82"/>
      <c r="E121" s="63"/>
      <c r="F121" s="66"/>
      <c r="G121" s="66"/>
      <c r="H121" s="46" t="s">
        <v>277</v>
      </c>
      <c r="I121" s="39">
        <v>955601.08</v>
      </c>
      <c r="J121" s="67"/>
      <c r="K121" s="65"/>
      <c r="L121" s="65"/>
      <c r="M121" s="65"/>
      <c r="N121" s="65"/>
      <c r="O121" s="65"/>
      <c r="P121" s="65"/>
      <c r="Q121" s="89"/>
      <c r="R121" s="89"/>
      <c r="S121" s="30" t="s">
        <v>1087</v>
      </c>
      <c r="T121" s="21" t="s">
        <v>653</v>
      </c>
      <c r="U121" s="21" t="s">
        <v>1088</v>
      </c>
      <c r="V121" s="21" t="s">
        <v>1089</v>
      </c>
      <c r="W121" s="21" t="s">
        <v>1089</v>
      </c>
      <c r="X121" s="21" t="s">
        <v>1089</v>
      </c>
      <c r="Y121" s="23"/>
    </row>
    <row r="122" spans="1:25" x14ac:dyDescent="0.2">
      <c r="A122" s="65"/>
      <c r="B122" s="65"/>
      <c r="C122" s="77"/>
      <c r="D122" s="82"/>
      <c r="E122" s="63"/>
      <c r="F122" s="66"/>
      <c r="G122" s="66"/>
      <c r="H122" s="46" t="s">
        <v>278</v>
      </c>
      <c r="I122" s="39">
        <v>95890.08</v>
      </c>
      <c r="J122" s="67"/>
      <c r="K122" s="65"/>
      <c r="L122" s="65"/>
      <c r="M122" s="65"/>
      <c r="N122" s="65"/>
      <c r="O122" s="65"/>
      <c r="P122" s="65"/>
      <c r="Q122" s="89"/>
      <c r="R122" s="89"/>
      <c r="S122" s="30" t="s">
        <v>1090</v>
      </c>
      <c r="T122" s="21" t="s">
        <v>653</v>
      </c>
      <c r="U122" s="21">
        <v>5</v>
      </c>
      <c r="V122" s="21">
        <v>5</v>
      </c>
      <c r="W122" s="21">
        <v>5</v>
      </c>
      <c r="X122" s="21">
        <v>5</v>
      </c>
      <c r="Y122" s="23"/>
    </row>
    <row r="123" spans="1:25" ht="25.5" x14ac:dyDescent="0.2">
      <c r="A123" s="65"/>
      <c r="B123" s="65"/>
      <c r="C123" s="77"/>
      <c r="D123" s="82"/>
      <c r="E123" s="63"/>
      <c r="F123" s="66"/>
      <c r="G123" s="66"/>
      <c r="H123" s="46" t="s">
        <v>279</v>
      </c>
      <c r="I123" s="39">
        <v>849256.5</v>
      </c>
      <c r="J123" s="67"/>
      <c r="K123" s="65"/>
      <c r="L123" s="65"/>
      <c r="M123" s="65"/>
      <c r="N123" s="65"/>
      <c r="O123" s="65"/>
      <c r="P123" s="65"/>
      <c r="Q123" s="89"/>
      <c r="R123" s="89"/>
      <c r="S123" s="30" t="s">
        <v>1091</v>
      </c>
      <c r="T123" s="21" t="s">
        <v>653</v>
      </c>
      <c r="U123" s="21">
        <v>2000</v>
      </c>
      <c r="V123" s="21">
        <v>2000</v>
      </c>
      <c r="W123" s="21">
        <v>2100</v>
      </c>
      <c r="X123" s="21">
        <v>2100</v>
      </c>
      <c r="Y123" s="23"/>
    </row>
    <row r="124" spans="1:25" ht="25.5" x14ac:dyDescent="0.2">
      <c r="A124" s="65"/>
      <c r="B124" s="65"/>
      <c r="C124" s="77"/>
      <c r="D124" s="82"/>
      <c r="E124" s="63"/>
      <c r="F124" s="66"/>
      <c r="G124" s="66"/>
      <c r="H124" s="46" t="s">
        <v>280</v>
      </c>
      <c r="I124" s="39">
        <v>339942.58999999997</v>
      </c>
      <c r="J124" s="67"/>
      <c r="K124" s="65"/>
      <c r="L124" s="65"/>
      <c r="M124" s="65"/>
      <c r="N124" s="65"/>
      <c r="O124" s="65"/>
      <c r="P124" s="65"/>
      <c r="Q124" s="89"/>
      <c r="R124" s="89"/>
      <c r="S124" s="30" t="s">
        <v>1080</v>
      </c>
      <c r="T124" s="21" t="s">
        <v>653</v>
      </c>
      <c r="U124" s="21">
        <v>7000</v>
      </c>
      <c r="V124" s="21">
        <v>7000</v>
      </c>
      <c r="W124" s="21">
        <v>7000</v>
      </c>
      <c r="X124" s="21">
        <v>7000</v>
      </c>
      <c r="Y124" s="23"/>
    </row>
    <row r="125" spans="1:25" ht="25.5" x14ac:dyDescent="0.2">
      <c r="A125" s="65"/>
      <c r="B125" s="65"/>
      <c r="C125" s="77"/>
      <c r="D125" s="82"/>
      <c r="E125" s="63"/>
      <c r="F125" s="66"/>
      <c r="G125" s="66"/>
      <c r="H125" s="46" t="s">
        <v>281</v>
      </c>
      <c r="I125" s="39">
        <v>53172.28</v>
      </c>
      <c r="J125" s="67"/>
      <c r="K125" s="65"/>
      <c r="L125" s="65"/>
      <c r="M125" s="65"/>
      <c r="N125" s="65"/>
      <c r="O125" s="65"/>
      <c r="P125" s="65"/>
      <c r="Q125" s="89"/>
      <c r="R125" s="89"/>
      <c r="S125" s="30" t="s">
        <v>1083</v>
      </c>
      <c r="T125" s="21" t="s">
        <v>653</v>
      </c>
      <c r="U125" s="21" t="s">
        <v>639</v>
      </c>
      <c r="V125" s="21">
        <v>3500</v>
      </c>
      <c r="W125" s="21">
        <v>4000</v>
      </c>
      <c r="X125" s="21">
        <v>4000</v>
      </c>
      <c r="Y125" s="23"/>
    </row>
    <row r="126" spans="1:25" x14ac:dyDescent="0.2">
      <c r="A126" s="65"/>
      <c r="B126" s="65"/>
      <c r="C126" s="77"/>
      <c r="D126" s="82"/>
      <c r="E126" s="63"/>
      <c r="F126" s="66"/>
      <c r="G126" s="66"/>
      <c r="H126" s="46" t="s">
        <v>282</v>
      </c>
      <c r="I126" s="39">
        <v>33180.699999999997</v>
      </c>
      <c r="J126" s="67"/>
      <c r="K126" s="65"/>
      <c r="L126" s="65"/>
      <c r="M126" s="65"/>
      <c r="N126" s="65"/>
      <c r="O126" s="65"/>
      <c r="P126" s="65"/>
      <c r="Q126" s="89"/>
      <c r="R126" s="89"/>
      <c r="S126" s="30"/>
      <c r="T126" s="21"/>
      <c r="U126" s="21"/>
      <c r="V126" s="21"/>
      <c r="W126" s="21"/>
      <c r="X126" s="21"/>
      <c r="Y126" s="23"/>
    </row>
    <row r="127" spans="1:25" x14ac:dyDescent="0.2">
      <c r="A127" s="65"/>
      <c r="B127" s="65"/>
      <c r="C127" s="77"/>
      <c r="D127" s="82"/>
      <c r="E127" s="63"/>
      <c r="F127" s="66"/>
      <c r="G127" s="66"/>
      <c r="H127" s="46" t="s">
        <v>283</v>
      </c>
      <c r="I127" s="39">
        <v>79608.42</v>
      </c>
      <c r="J127" s="67"/>
      <c r="K127" s="65"/>
      <c r="L127" s="65"/>
      <c r="M127" s="65"/>
      <c r="N127" s="65"/>
      <c r="O127" s="65"/>
      <c r="P127" s="65"/>
      <c r="Q127" s="89"/>
      <c r="R127" s="89"/>
      <c r="S127" s="30" t="s">
        <v>1092</v>
      </c>
      <c r="T127" s="21" t="s">
        <v>653</v>
      </c>
      <c r="U127" s="21">
        <v>100</v>
      </c>
      <c r="V127" s="21">
        <v>100</v>
      </c>
      <c r="W127" s="21">
        <v>100</v>
      </c>
      <c r="X127" s="21">
        <v>100</v>
      </c>
      <c r="Y127" s="23"/>
    </row>
    <row r="128" spans="1:25" x14ac:dyDescent="0.2">
      <c r="A128" s="65"/>
      <c r="B128" s="65"/>
      <c r="C128" s="77"/>
      <c r="D128" s="82"/>
      <c r="E128" s="63"/>
      <c r="F128" s="66"/>
      <c r="G128" s="66"/>
      <c r="H128" s="46" t="s">
        <v>284</v>
      </c>
      <c r="I128" s="39">
        <v>13272.28</v>
      </c>
      <c r="J128" s="67"/>
      <c r="K128" s="65"/>
      <c r="L128" s="65"/>
      <c r="M128" s="65"/>
      <c r="N128" s="65"/>
      <c r="O128" s="65"/>
      <c r="P128" s="65"/>
      <c r="Q128" s="89"/>
      <c r="R128" s="89"/>
      <c r="S128" s="90" t="s">
        <v>653</v>
      </c>
      <c r="T128" s="91"/>
      <c r="U128" s="91"/>
      <c r="V128" s="91"/>
      <c r="W128" s="91"/>
      <c r="X128" s="72"/>
      <c r="Y128" s="23"/>
    </row>
    <row r="129" spans="1:25" ht="25.5" x14ac:dyDescent="0.2">
      <c r="A129" s="65"/>
      <c r="B129" s="65"/>
      <c r="C129" s="77"/>
      <c r="D129" s="82"/>
      <c r="E129" s="63"/>
      <c r="F129" s="66"/>
      <c r="G129" s="66"/>
      <c r="H129" s="46" t="s">
        <v>285</v>
      </c>
      <c r="I129" s="39">
        <v>57813741.700000003</v>
      </c>
      <c r="J129" s="67"/>
      <c r="K129" s="65"/>
      <c r="L129" s="65"/>
      <c r="M129" s="65"/>
      <c r="N129" s="65"/>
      <c r="O129" s="65"/>
      <c r="P129" s="65"/>
      <c r="Q129" s="89"/>
      <c r="R129" s="89"/>
      <c r="S129" s="94"/>
      <c r="T129" s="95"/>
      <c r="U129" s="95"/>
      <c r="V129" s="95"/>
      <c r="W129" s="95"/>
      <c r="X129" s="74"/>
      <c r="Y129" s="23"/>
    </row>
    <row r="130" spans="1:25" ht="25.5" x14ac:dyDescent="0.2">
      <c r="A130" s="65"/>
      <c r="B130" s="65"/>
      <c r="C130" s="77"/>
      <c r="D130" s="82"/>
      <c r="E130" s="63"/>
      <c r="F130" s="66"/>
      <c r="G130" s="66"/>
      <c r="H130" s="46" t="s">
        <v>286</v>
      </c>
      <c r="I130" s="39">
        <v>288581.32</v>
      </c>
      <c r="J130" s="67"/>
      <c r="K130" s="65"/>
      <c r="L130" s="65"/>
      <c r="M130" s="65"/>
      <c r="N130" s="65"/>
      <c r="O130" s="65"/>
      <c r="P130" s="65"/>
      <c r="Q130" s="89"/>
      <c r="R130" s="89"/>
      <c r="S130" s="30" t="s">
        <v>1083</v>
      </c>
      <c r="T130" s="21" t="s">
        <v>653</v>
      </c>
      <c r="U130" s="21">
        <v>300</v>
      </c>
      <c r="V130" s="21">
        <v>300</v>
      </c>
      <c r="W130" s="21">
        <v>300</v>
      </c>
      <c r="X130" s="21">
        <v>300</v>
      </c>
      <c r="Y130" s="23"/>
    </row>
    <row r="131" spans="1:25" ht="57" customHeight="1" x14ac:dyDescent="0.2">
      <c r="A131" s="65"/>
      <c r="B131" s="65"/>
      <c r="C131" s="77"/>
      <c r="D131" s="82"/>
      <c r="E131" s="63"/>
      <c r="F131" s="66"/>
      <c r="G131" s="66"/>
      <c r="H131" s="46" t="s">
        <v>287</v>
      </c>
      <c r="I131" s="39">
        <v>579122.82000000007</v>
      </c>
      <c r="J131" s="67"/>
      <c r="K131" s="65"/>
      <c r="L131" s="65"/>
      <c r="M131" s="65"/>
      <c r="N131" s="65"/>
      <c r="O131" s="65"/>
      <c r="P131" s="65"/>
      <c r="Q131" s="89"/>
      <c r="R131" s="89"/>
      <c r="S131" s="30" t="s">
        <v>1093</v>
      </c>
      <c r="T131" s="21" t="s">
        <v>653</v>
      </c>
      <c r="U131" s="21" t="s">
        <v>1094</v>
      </c>
      <c r="V131" s="21" t="s">
        <v>1094</v>
      </c>
      <c r="W131" s="21" t="s">
        <v>1094</v>
      </c>
      <c r="X131" s="21" t="s">
        <v>1094</v>
      </c>
      <c r="Y131" s="23"/>
    </row>
    <row r="132" spans="1:25" x14ac:dyDescent="0.2">
      <c r="A132" s="65"/>
      <c r="B132" s="65"/>
      <c r="C132" s="77"/>
      <c r="D132" s="82"/>
      <c r="E132" s="63"/>
      <c r="F132" s="66"/>
      <c r="G132" s="66"/>
      <c r="H132" s="46" t="s">
        <v>288</v>
      </c>
      <c r="I132" s="39">
        <v>753966.38</v>
      </c>
      <c r="J132" s="67"/>
      <c r="K132" s="65"/>
      <c r="L132" s="65"/>
      <c r="M132" s="65"/>
      <c r="N132" s="65"/>
      <c r="O132" s="65"/>
      <c r="P132" s="65"/>
      <c r="Q132" s="89"/>
      <c r="R132" s="89"/>
      <c r="S132" s="30" t="s">
        <v>1095</v>
      </c>
      <c r="T132" s="21" t="s">
        <v>653</v>
      </c>
      <c r="U132" s="21">
        <v>12000</v>
      </c>
      <c r="V132" s="21">
        <v>12000</v>
      </c>
      <c r="W132" s="21">
        <v>12000</v>
      </c>
      <c r="X132" s="21">
        <v>12000</v>
      </c>
      <c r="Y132" s="23"/>
    </row>
    <row r="133" spans="1:25" ht="53.25" customHeight="1" x14ac:dyDescent="0.2">
      <c r="A133" s="65"/>
      <c r="B133" s="65"/>
      <c r="C133" s="77"/>
      <c r="D133" s="82"/>
      <c r="E133" s="63"/>
      <c r="F133" s="66"/>
      <c r="G133" s="66"/>
      <c r="H133" s="46" t="s">
        <v>289</v>
      </c>
      <c r="I133" s="39">
        <v>1612500</v>
      </c>
      <c r="J133" s="67"/>
      <c r="K133" s="65"/>
      <c r="L133" s="65"/>
      <c r="M133" s="65"/>
      <c r="N133" s="65"/>
      <c r="O133" s="65"/>
      <c r="P133" s="65"/>
      <c r="Q133" s="89"/>
      <c r="R133" s="89"/>
      <c r="S133" s="30" t="s">
        <v>1096</v>
      </c>
      <c r="T133" s="21" t="s">
        <v>653</v>
      </c>
      <c r="U133" s="21" t="s">
        <v>1097</v>
      </c>
      <c r="V133" s="21" t="s">
        <v>1097</v>
      </c>
      <c r="W133" s="21" t="s">
        <v>1097</v>
      </c>
      <c r="X133" s="21" t="s">
        <v>1097</v>
      </c>
      <c r="Y133" s="23"/>
    </row>
    <row r="134" spans="1:25" ht="25.5" x14ac:dyDescent="0.2">
      <c r="A134" s="65"/>
      <c r="B134" s="65"/>
      <c r="C134" s="77"/>
      <c r="D134" s="82"/>
      <c r="E134" s="63"/>
      <c r="F134" s="66"/>
      <c r="G134" s="66"/>
      <c r="H134" s="46" t="s">
        <v>290</v>
      </c>
      <c r="I134" s="39">
        <v>239125.27</v>
      </c>
      <c r="J134" s="67"/>
      <c r="K134" s="65"/>
      <c r="L134" s="65"/>
      <c r="M134" s="65"/>
      <c r="N134" s="65"/>
      <c r="O134" s="65"/>
      <c r="P134" s="65"/>
      <c r="Q134" s="89"/>
      <c r="R134" s="89"/>
      <c r="S134" s="30" t="s">
        <v>1098</v>
      </c>
      <c r="T134" s="21" t="s">
        <v>653</v>
      </c>
      <c r="U134" s="21">
        <v>1000</v>
      </c>
      <c r="V134" s="21">
        <v>1100</v>
      </c>
      <c r="W134" s="21">
        <v>1100</v>
      </c>
      <c r="X134" s="21">
        <v>1100</v>
      </c>
      <c r="Y134" s="23"/>
    </row>
    <row r="135" spans="1:25" ht="25.5" x14ac:dyDescent="0.2">
      <c r="A135" s="65"/>
      <c r="B135" s="65"/>
      <c r="C135" s="77"/>
      <c r="D135" s="82"/>
      <c r="E135" s="63"/>
      <c r="F135" s="66"/>
      <c r="G135" s="66"/>
      <c r="H135" s="46" t="s">
        <v>291</v>
      </c>
      <c r="I135" s="39">
        <v>79608.41</v>
      </c>
      <c r="J135" s="67"/>
      <c r="K135" s="65"/>
      <c r="L135" s="65"/>
      <c r="M135" s="65"/>
      <c r="N135" s="65"/>
      <c r="O135" s="65"/>
      <c r="P135" s="65"/>
      <c r="Q135" s="89"/>
      <c r="R135" s="89"/>
      <c r="S135" s="30" t="s">
        <v>1083</v>
      </c>
      <c r="T135" s="21" t="s">
        <v>653</v>
      </c>
      <c r="U135" s="21">
        <v>150</v>
      </c>
      <c r="V135" s="21">
        <v>150</v>
      </c>
      <c r="W135" s="21">
        <v>200</v>
      </c>
      <c r="X135" s="21">
        <v>200</v>
      </c>
      <c r="Y135" s="23"/>
    </row>
    <row r="136" spans="1:25" ht="25.5" x14ac:dyDescent="0.2">
      <c r="A136" s="65"/>
      <c r="B136" s="65"/>
      <c r="C136" s="77"/>
      <c r="D136" s="82"/>
      <c r="E136" s="63"/>
      <c r="F136" s="66"/>
      <c r="G136" s="66"/>
      <c r="H136" s="46" t="s">
        <v>292</v>
      </c>
      <c r="I136" s="39">
        <v>212389.13</v>
      </c>
      <c r="J136" s="67"/>
      <c r="K136" s="65"/>
      <c r="L136" s="65"/>
      <c r="M136" s="65"/>
      <c r="N136" s="65"/>
      <c r="O136" s="65"/>
      <c r="P136" s="65"/>
      <c r="Q136" s="89"/>
      <c r="R136" s="89"/>
      <c r="S136" s="30" t="s">
        <v>1095</v>
      </c>
      <c r="T136" s="21" t="s">
        <v>653</v>
      </c>
      <c r="U136" s="21">
        <v>900</v>
      </c>
      <c r="V136" s="21">
        <v>900</v>
      </c>
      <c r="W136" s="21">
        <v>900</v>
      </c>
      <c r="X136" s="21">
        <v>900</v>
      </c>
      <c r="Y136" s="23"/>
    </row>
    <row r="137" spans="1:25" ht="25.5" x14ac:dyDescent="0.2">
      <c r="A137" s="65"/>
      <c r="B137" s="65"/>
      <c r="C137" s="77"/>
      <c r="D137" s="82"/>
      <c r="E137" s="63"/>
      <c r="F137" s="66"/>
      <c r="G137" s="66"/>
      <c r="H137" s="46" t="s">
        <v>293</v>
      </c>
      <c r="I137" s="39">
        <v>95890.09</v>
      </c>
      <c r="J137" s="67"/>
      <c r="K137" s="65"/>
      <c r="L137" s="65"/>
      <c r="M137" s="65"/>
      <c r="N137" s="65"/>
      <c r="O137" s="65"/>
      <c r="P137" s="65"/>
      <c r="Q137" s="89"/>
      <c r="R137" s="89"/>
      <c r="S137" s="30" t="s">
        <v>1099</v>
      </c>
      <c r="T137" s="21" t="s">
        <v>653</v>
      </c>
      <c r="U137" s="21">
        <v>300</v>
      </c>
      <c r="V137" s="21">
        <v>320</v>
      </c>
      <c r="W137" s="21">
        <v>320</v>
      </c>
      <c r="X137" s="21">
        <v>320</v>
      </c>
      <c r="Y137" s="23"/>
    </row>
    <row r="138" spans="1:25" x14ac:dyDescent="0.2">
      <c r="A138" s="65"/>
      <c r="B138" s="65"/>
      <c r="C138" s="77"/>
      <c r="D138" s="82"/>
      <c r="E138" s="63"/>
      <c r="F138" s="66"/>
      <c r="G138" s="66"/>
      <c r="H138" s="46" t="s">
        <v>294</v>
      </c>
      <c r="I138" s="39">
        <v>26436.14</v>
      </c>
      <c r="J138" s="67"/>
      <c r="K138" s="65"/>
      <c r="L138" s="65"/>
      <c r="M138" s="65"/>
      <c r="N138" s="65"/>
      <c r="O138" s="65"/>
      <c r="P138" s="65"/>
      <c r="Q138" s="89"/>
      <c r="R138" s="89"/>
      <c r="S138" s="30"/>
      <c r="T138" s="21"/>
      <c r="U138" s="21"/>
      <c r="V138" s="21"/>
      <c r="W138" s="21"/>
      <c r="X138" s="21"/>
      <c r="Y138" s="23"/>
    </row>
    <row r="139" spans="1:25" x14ac:dyDescent="0.2">
      <c r="A139" s="65"/>
      <c r="B139" s="65"/>
      <c r="C139" s="77"/>
      <c r="D139" s="82"/>
      <c r="E139" s="63"/>
      <c r="F139" s="66"/>
      <c r="G139" s="66"/>
      <c r="H139" s="46" t="s">
        <v>295</v>
      </c>
      <c r="I139" s="39">
        <v>53172.28</v>
      </c>
      <c r="J139" s="67"/>
      <c r="K139" s="65"/>
      <c r="L139" s="65"/>
      <c r="M139" s="65"/>
      <c r="N139" s="65"/>
      <c r="O139" s="65"/>
      <c r="P139" s="65"/>
      <c r="Q139" s="89"/>
      <c r="R139" s="89"/>
      <c r="S139" s="30" t="s">
        <v>1100</v>
      </c>
      <c r="T139" s="21" t="s">
        <v>653</v>
      </c>
      <c r="U139" s="21">
        <v>320</v>
      </c>
      <c r="V139" s="21">
        <v>300</v>
      </c>
      <c r="W139" s="21">
        <v>300</v>
      </c>
      <c r="X139" s="21">
        <v>300</v>
      </c>
      <c r="Y139" s="23"/>
    </row>
    <row r="140" spans="1:25" x14ac:dyDescent="0.2">
      <c r="A140" s="65"/>
      <c r="B140" s="65"/>
      <c r="C140" s="77"/>
      <c r="D140" s="82"/>
      <c r="E140" s="63"/>
      <c r="F140" s="66"/>
      <c r="G140" s="66"/>
      <c r="H140" s="46" t="s">
        <v>296</v>
      </c>
      <c r="I140" s="39">
        <v>1592768.42</v>
      </c>
      <c r="J140" s="67"/>
      <c r="K140" s="65"/>
      <c r="L140" s="65"/>
      <c r="M140" s="65"/>
      <c r="N140" s="65"/>
      <c r="O140" s="65"/>
      <c r="P140" s="65"/>
      <c r="Q140" s="89"/>
      <c r="R140" s="89"/>
      <c r="S140" s="86" t="s">
        <v>653</v>
      </c>
      <c r="T140" s="87"/>
      <c r="U140" s="87"/>
      <c r="V140" s="87"/>
      <c r="W140" s="87"/>
      <c r="X140" s="88"/>
      <c r="Y140" s="23"/>
    </row>
    <row r="141" spans="1:25" ht="25.5" x14ac:dyDescent="0.2">
      <c r="A141" s="65"/>
      <c r="B141" s="65"/>
      <c r="C141" s="77"/>
      <c r="D141" s="82"/>
      <c r="E141" s="63"/>
      <c r="F141" s="66"/>
      <c r="G141" s="66"/>
      <c r="H141" s="46" t="s">
        <v>297</v>
      </c>
      <c r="I141" s="39">
        <v>319033.68</v>
      </c>
      <c r="J141" s="67"/>
      <c r="K141" s="65"/>
      <c r="L141" s="65"/>
      <c r="M141" s="65"/>
      <c r="N141" s="65"/>
      <c r="O141" s="65"/>
      <c r="P141" s="65"/>
      <c r="Q141" s="89"/>
      <c r="R141" s="89"/>
      <c r="S141" s="30" t="s">
        <v>1095</v>
      </c>
      <c r="T141" s="21" t="s">
        <v>653</v>
      </c>
      <c r="U141" s="21">
        <v>35000</v>
      </c>
      <c r="V141" s="21">
        <v>25000</v>
      </c>
      <c r="W141" s="21">
        <v>25000</v>
      </c>
      <c r="X141" s="21">
        <v>25000</v>
      </c>
      <c r="Y141" s="23"/>
    </row>
    <row r="142" spans="1:25" ht="25.5" x14ac:dyDescent="0.2">
      <c r="A142" s="65"/>
      <c r="B142" s="65"/>
      <c r="C142" s="77"/>
      <c r="D142" s="82"/>
      <c r="E142" s="63"/>
      <c r="F142" s="66"/>
      <c r="G142" s="66"/>
      <c r="H142" s="46" t="s">
        <v>298</v>
      </c>
      <c r="I142" s="39">
        <v>165780.71</v>
      </c>
      <c r="J142" s="67"/>
      <c r="K142" s="65"/>
      <c r="L142" s="65"/>
      <c r="M142" s="65"/>
      <c r="N142" s="65"/>
      <c r="O142" s="65"/>
      <c r="P142" s="65"/>
      <c r="Q142" s="89"/>
      <c r="R142" s="89"/>
      <c r="S142" s="30" t="s">
        <v>1101</v>
      </c>
      <c r="T142" s="21" t="s">
        <v>653</v>
      </c>
      <c r="U142" s="21">
        <v>2000</v>
      </c>
      <c r="V142" s="21">
        <v>2000</v>
      </c>
      <c r="W142" s="21">
        <v>2000</v>
      </c>
      <c r="X142" s="21">
        <v>2000</v>
      </c>
      <c r="Y142" s="23"/>
    </row>
    <row r="143" spans="1:25" ht="25.5" x14ac:dyDescent="0.2">
      <c r="A143" s="65"/>
      <c r="B143" s="65"/>
      <c r="C143" s="77"/>
      <c r="D143" s="82"/>
      <c r="E143" s="63"/>
      <c r="F143" s="66"/>
      <c r="G143" s="66"/>
      <c r="H143" s="46" t="s">
        <v>299</v>
      </c>
      <c r="I143" s="39">
        <v>2974444.2199999997</v>
      </c>
      <c r="J143" s="67"/>
      <c r="K143" s="65"/>
      <c r="L143" s="65"/>
      <c r="M143" s="65"/>
      <c r="N143" s="65"/>
      <c r="O143" s="65"/>
      <c r="P143" s="65"/>
      <c r="Q143" s="89"/>
      <c r="R143" s="89"/>
      <c r="S143" s="30" t="s">
        <v>1102</v>
      </c>
      <c r="T143" s="21" t="s">
        <v>653</v>
      </c>
      <c r="U143" s="21">
        <v>118</v>
      </c>
      <c r="V143" s="21">
        <v>120</v>
      </c>
      <c r="W143" s="21">
        <v>120</v>
      </c>
      <c r="X143" s="21">
        <v>120</v>
      </c>
      <c r="Y143" s="23"/>
    </row>
    <row r="144" spans="1:25" x14ac:dyDescent="0.2">
      <c r="A144" s="65"/>
      <c r="B144" s="65"/>
      <c r="C144" s="77"/>
      <c r="D144" s="82"/>
      <c r="E144" s="63"/>
      <c r="F144" s="66"/>
      <c r="G144" s="66"/>
      <c r="H144" s="46" t="s">
        <v>300</v>
      </c>
      <c r="I144" s="39">
        <v>63626.74</v>
      </c>
      <c r="J144" s="67"/>
      <c r="K144" s="65"/>
      <c r="L144" s="65"/>
      <c r="M144" s="65"/>
      <c r="N144" s="65"/>
      <c r="O144" s="65"/>
      <c r="P144" s="65"/>
      <c r="Q144" s="89"/>
      <c r="R144" s="89"/>
      <c r="S144" s="30" t="s">
        <v>1083</v>
      </c>
      <c r="T144" s="21" t="s">
        <v>653</v>
      </c>
      <c r="U144" s="21">
        <v>50</v>
      </c>
      <c r="V144" s="21">
        <v>100</v>
      </c>
      <c r="W144" s="21">
        <v>100</v>
      </c>
      <c r="X144" s="21">
        <v>100</v>
      </c>
      <c r="Y144" s="23"/>
    </row>
    <row r="145" spans="1:25" x14ac:dyDescent="0.2">
      <c r="A145" s="65"/>
      <c r="B145" s="65"/>
      <c r="C145" s="77"/>
      <c r="D145" s="82"/>
      <c r="E145" s="63"/>
      <c r="F145" s="66"/>
      <c r="G145" s="66"/>
      <c r="H145" s="46" t="s">
        <v>301</v>
      </c>
      <c r="I145" s="39">
        <v>96300</v>
      </c>
      <c r="J145" s="67"/>
      <c r="K145" s="65"/>
      <c r="L145" s="65"/>
      <c r="M145" s="65"/>
      <c r="N145" s="65"/>
      <c r="O145" s="65"/>
      <c r="P145" s="65"/>
      <c r="Q145" s="89"/>
      <c r="R145" s="89"/>
      <c r="S145" s="30" t="s">
        <v>1103</v>
      </c>
      <c r="T145" s="21" t="s">
        <v>653</v>
      </c>
      <c r="U145" s="21" t="s">
        <v>639</v>
      </c>
      <c r="V145" s="21">
        <v>500</v>
      </c>
      <c r="W145" s="21">
        <v>500</v>
      </c>
      <c r="X145" s="21">
        <v>500</v>
      </c>
      <c r="Y145" s="23"/>
    </row>
    <row r="146" spans="1:25" x14ac:dyDescent="0.2">
      <c r="A146" s="65"/>
      <c r="B146" s="65"/>
      <c r="C146" s="77"/>
      <c r="D146" s="82"/>
      <c r="E146" s="63"/>
      <c r="F146" s="66"/>
      <c r="G146" s="66"/>
      <c r="H146" s="46" t="s">
        <v>302</v>
      </c>
      <c r="I146" s="39">
        <v>82800</v>
      </c>
      <c r="J146" s="67"/>
      <c r="K146" s="65"/>
      <c r="L146" s="65"/>
      <c r="M146" s="65"/>
      <c r="N146" s="65"/>
      <c r="O146" s="65"/>
      <c r="P146" s="65"/>
      <c r="Q146" s="89"/>
      <c r="R146" s="89"/>
      <c r="S146" s="30" t="s">
        <v>1103</v>
      </c>
      <c r="T146" s="21" t="s">
        <v>653</v>
      </c>
      <c r="U146" s="21" t="s">
        <v>639</v>
      </c>
      <c r="V146" s="21">
        <v>500</v>
      </c>
      <c r="W146" s="21">
        <v>500</v>
      </c>
      <c r="X146" s="21">
        <v>500</v>
      </c>
      <c r="Y146" s="23"/>
    </row>
    <row r="147" spans="1:25" ht="25.5" x14ac:dyDescent="0.2">
      <c r="A147" s="65"/>
      <c r="B147" s="65"/>
      <c r="C147" s="77"/>
      <c r="D147" s="82"/>
      <c r="E147" s="63"/>
      <c r="F147" s="66"/>
      <c r="G147" s="66"/>
      <c r="H147" s="46" t="s">
        <v>504</v>
      </c>
      <c r="I147" s="39">
        <v>1789729.97</v>
      </c>
      <c r="J147" s="67"/>
      <c r="K147" s="65"/>
      <c r="L147" s="65"/>
      <c r="M147" s="65"/>
      <c r="N147" s="65"/>
      <c r="O147" s="65"/>
      <c r="P147" s="65"/>
      <c r="Q147" s="89"/>
      <c r="R147" s="89"/>
      <c r="S147" s="86" t="s">
        <v>653</v>
      </c>
      <c r="T147" s="87"/>
      <c r="U147" s="87"/>
      <c r="V147" s="87"/>
      <c r="W147" s="87"/>
      <c r="X147" s="88"/>
      <c r="Y147" s="23"/>
    </row>
    <row r="148" spans="1:25" x14ac:dyDescent="0.2">
      <c r="A148" s="65"/>
      <c r="B148" s="65"/>
      <c r="C148" s="77"/>
      <c r="D148" s="82"/>
      <c r="E148" s="63"/>
      <c r="F148" s="66"/>
      <c r="G148" s="66"/>
      <c r="H148" s="46" t="s">
        <v>445</v>
      </c>
      <c r="I148" s="39">
        <v>358478.24</v>
      </c>
      <c r="J148" s="67"/>
      <c r="K148" s="65"/>
      <c r="L148" s="65"/>
      <c r="M148" s="65"/>
      <c r="N148" s="65"/>
      <c r="O148" s="65"/>
      <c r="P148" s="65"/>
      <c r="Q148" s="89"/>
      <c r="R148" s="89"/>
      <c r="S148" s="30" t="s">
        <v>1083</v>
      </c>
      <c r="T148" s="21" t="s">
        <v>653</v>
      </c>
      <c r="U148" s="21">
        <v>300</v>
      </c>
      <c r="V148" s="21">
        <v>300</v>
      </c>
      <c r="W148" s="21">
        <v>300</v>
      </c>
      <c r="X148" s="21">
        <v>300</v>
      </c>
      <c r="Y148" s="23"/>
    </row>
    <row r="149" spans="1:25" x14ac:dyDescent="0.2">
      <c r="A149" s="65"/>
      <c r="B149" s="65"/>
      <c r="C149" s="77"/>
      <c r="D149" s="82"/>
      <c r="E149" s="63"/>
      <c r="F149" s="66"/>
      <c r="G149" s="66"/>
      <c r="H149" s="46" t="s">
        <v>446</v>
      </c>
      <c r="I149" s="39">
        <v>35967.879999999997</v>
      </c>
      <c r="J149" s="67"/>
      <c r="K149" s="65"/>
      <c r="L149" s="65"/>
      <c r="M149" s="65"/>
      <c r="N149" s="65"/>
      <c r="O149" s="65"/>
      <c r="P149" s="65"/>
      <c r="Q149" s="89"/>
      <c r="R149" s="89"/>
      <c r="S149" s="86" t="s">
        <v>653</v>
      </c>
      <c r="T149" s="87"/>
      <c r="U149" s="87"/>
      <c r="V149" s="87"/>
      <c r="W149" s="87"/>
      <c r="X149" s="88"/>
      <c r="Y149" s="23"/>
    </row>
    <row r="150" spans="1:25" ht="25.5" x14ac:dyDescent="0.2">
      <c r="A150" s="65"/>
      <c r="B150" s="65"/>
      <c r="C150" s="77"/>
      <c r="D150" s="82"/>
      <c r="E150" s="63"/>
      <c r="F150" s="66"/>
      <c r="G150" s="66"/>
      <c r="H150" s="46" t="s">
        <v>447</v>
      </c>
      <c r="I150" s="39">
        <v>265561.40000000002</v>
      </c>
      <c r="J150" s="67"/>
      <c r="K150" s="65"/>
      <c r="L150" s="65"/>
      <c r="M150" s="65"/>
      <c r="N150" s="65"/>
      <c r="O150" s="65"/>
      <c r="P150" s="65"/>
      <c r="Q150" s="89"/>
      <c r="R150" s="89"/>
      <c r="S150" s="30" t="s">
        <v>1095</v>
      </c>
      <c r="T150" s="21" t="s">
        <v>653</v>
      </c>
      <c r="U150" s="21">
        <v>1200</v>
      </c>
      <c r="V150" s="21">
        <v>1200</v>
      </c>
      <c r="W150" s="21">
        <v>1200</v>
      </c>
      <c r="X150" s="21">
        <v>1200</v>
      </c>
      <c r="Y150" s="23"/>
    </row>
    <row r="151" spans="1:25" x14ac:dyDescent="0.2">
      <c r="A151" s="65"/>
      <c r="B151" s="65"/>
      <c r="C151" s="78"/>
      <c r="D151" s="82"/>
      <c r="E151" s="58"/>
      <c r="F151" s="60"/>
      <c r="G151" s="60"/>
      <c r="H151" s="43" t="s">
        <v>448</v>
      </c>
      <c r="I151" s="40">
        <v>3833836.17</v>
      </c>
      <c r="J151" s="68"/>
      <c r="K151" s="65"/>
      <c r="L151" s="65"/>
      <c r="M151" s="65"/>
      <c r="N151" s="65"/>
      <c r="O151" s="65"/>
      <c r="P151" s="65"/>
      <c r="Q151" s="89"/>
      <c r="R151" s="89"/>
      <c r="S151" s="86" t="s">
        <v>653</v>
      </c>
      <c r="T151" s="87"/>
      <c r="U151" s="87"/>
      <c r="V151" s="87"/>
      <c r="W151" s="87"/>
      <c r="X151" s="88"/>
      <c r="Y151" s="23"/>
    </row>
    <row r="152" spans="1:25" ht="38.25" x14ac:dyDescent="0.2">
      <c r="A152" s="65"/>
      <c r="B152" s="65"/>
      <c r="C152" s="42" t="s">
        <v>565</v>
      </c>
      <c r="D152" s="82" t="s">
        <v>740</v>
      </c>
      <c r="E152" s="57" t="s">
        <v>884</v>
      </c>
      <c r="F152" s="59">
        <f>G152*Y4</f>
        <v>3430089394.2644396</v>
      </c>
      <c r="G152" s="59">
        <f>SUM(I152:I213)</f>
        <v>455251097.51999992</v>
      </c>
      <c r="H152" s="42" t="s">
        <v>424</v>
      </c>
      <c r="I152" s="38">
        <v>184600</v>
      </c>
      <c r="J152" s="36" t="s">
        <v>16</v>
      </c>
      <c r="K152" s="57" t="s">
        <v>799</v>
      </c>
      <c r="L152" s="57" t="s">
        <v>639</v>
      </c>
      <c r="M152" s="57" t="s">
        <v>885</v>
      </c>
      <c r="N152" s="57" t="s">
        <v>640</v>
      </c>
      <c r="O152" s="57" t="s">
        <v>644</v>
      </c>
      <c r="P152" s="57" t="s">
        <v>889</v>
      </c>
      <c r="Q152" s="61">
        <v>45992</v>
      </c>
      <c r="R152" s="61">
        <v>45992</v>
      </c>
      <c r="S152" s="65" t="s">
        <v>653</v>
      </c>
      <c r="T152" s="65"/>
      <c r="U152" s="65"/>
      <c r="V152" s="65"/>
      <c r="W152" s="65"/>
      <c r="X152" s="65"/>
      <c r="Y152" s="23"/>
    </row>
    <row r="153" spans="1:25" ht="63.75" x14ac:dyDescent="0.2">
      <c r="A153" s="65"/>
      <c r="B153" s="65"/>
      <c r="C153" s="46" t="s">
        <v>539</v>
      </c>
      <c r="D153" s="82"/>
      <c r="E153" s="63"/>
      <c r="F153" s="66"/>
      <c r="G153" s="66"/>
      <c r="H153" s="46" t="s">
        <v>485</v>
      </c>
      <c r="I153" s="39">
        <v>6953612.0499999998</v>
      </c>
      <c r="J153" s="51" t="s">
        <v>10</v>
      </c>
      <c r="K153" s="63"/>
      <c r="L153" s="63"/>
      <c r="M153" s="63"/>
      <c r="N153" s="63"/>
      <c r="O153" s="63"/>
      <c r="P153" s="63"/>
      <c r="Q153" s="64"/>
      <c r="R153" s="64"/>
      <c r="S153" s="30" t="s">
        <v>676</v>
      </c>
      <c r="T153" s="21">
        <v>4</v>
      </c>
      <c r="U153" s="21">
        <v>2</v>
      </c>
      <c r="V153" s="21">
        <v>6</v>
      </c>
      <c r="W153" s="21">
        <v>2</v>
      </c>
      <c r="X153" s="21">
        <v>2</v>
      </c>
      <c r="Y153" s="23"/>
    </row>
    <row r="154" spans="1:25" ht="25.5" x14ac:dyDescent="0.2">
      <c r="A154" s="65"/>
      <c r="B154" s="65"/>
      <c r="C154" s="77" t="s">
        <v>566</v>
      </c>
      <c r="D154" s="82"/>
      <c r="E154" s="63"/>
      <c r="F154" s="66"/>
      <c r="G154" s="66"/>
      <c r="H154" s="46" t="s">
        <v>231</v>
      </c>
      <c r="I154" s="39">
        <v>110864.95</v>
      </c>
      <c r="J154" s="67" t="s">
        <v>16</v>
      </c>
      <c r="K154" s="63"/>
      <c r="L154" s="63"/>
      <c r="M154" s="63"/>
      <c r="N154" s="63"/>
      <c r="O154" s="63"/>
      <c r="P154" s="63"/>
      <c r="Q154" s="64"/>
      <c r="R154" s="64"/>
      <c r="S154" s="30" t="s">
        <v>1104</v>
      </c>
      <c r="T154" s="21" t="s">
        <v>653</v>
      </c>
      <c r="U154" s="21">
        <v>50</v>
      </c>
      <c r="V154" s="21">
        <v>100</v>
      </c>
      <c r="W154" s="21">
        <v>100</v>
      </c>
      <c r="X154" s="21">
        <v>100</v>
      </c>
      <c r="Y154" s="23"/>
    </row>
    <row r="155" spans="1:25" ht="25.5" x14ac:dyDescent="0.2">
      <c r="A155" s="65"/>
      <c r="B155" s="65"/>
      <c r="C155" s="77"/>
      <c r="D155" s="82"/>
      <c r="E155" s="63"/>
      <c r="F155" s="66"/>
      <c r="G155" s="66"/>
      <c r="H155" s="46" t="s">
        <v>233</v>
      </c>
      <c r="I155" s="39">
        <v>225907.19</v>
      </c>
      <c r="J155" s="67"/>
      <c r="K155" s="63"/>
      <c r="L155" s="63"/>
      <c r="M155" s="63"/>
      <c r="N155" s="63"/>
      <c r="O155" s="63"/>
      <c r="P155" s="63"/>
      <c r="Q155" s="64"/>
      <c r="R155" s="64"/>
      <c r="S155" s="30" t="s">
        <v>1105</v>
      </c>
      <c r="T155" s="21" t="s">
        <v>653</v>
      </c>
      <c r="U155" s="21" t="s">
        <v>1106</v>
      </c>
      <c r="V155" s="21" t="s">
        <v>1106</v>
      </c>
      <c r="W155" s="21" t="s">
        <v>1107</v>
      </c>
      <c r="X155" s="21" t="s">
        <v>1107</v>
      </c>
      <c r="Y155" s="23"/>
    </row>
    <row r="156" spans="1:25" ht="25.5" x14ac:dyDescent="0.2">
      <c r="A156" s="65"/>
      <c r="B156" s="65"/>
      <c r="C156" s="77"/>
      <c r="D156" s="82"/>
      <c r="E156" s="63"/>
      <c r="F156" s="66"/>
      <c r="G156" s="66"/>
      <c r="H156" s="46" t="s">
        <v>234</v>
      </c>
      <c r="I156" s="39">
        <v>371605.97</v>
      </c>
      <c r="J156" s="67"/>
      <c r="K156" s="63"/>
      <c r="L156" s="63"/>
      <c r="M156" s="63"/>
      <c r="N156" s="63"/>
      <c r="O156" s="63"/>
      <c r="P156" s="63"/>
      <c r="Q156" s="64"/>
      <c r="R156" s="64"/>
      <c r="S156" s="30" t="s">
        <v>1083</v>
      </c>
      <c r="T156" s="21" t="s">
        <v>653</v>
      </c>
      <c r="U156" s="21">
        <v>9600</v>
      </c>
      <c r="V156" s="21">
        <v>8400</v>
      </c>
      <c r="W156" s="21">
        <v>8200</v>
      </c>
      <c r="X156" s="21">
        <v>8000</v>
      </c>
      <c r="Y156" s="23"/>
    </row>
    <row r="157" spans="1:25" ht="25.5" x14ac:dyDescent="0.2">
      <c r="A157" s="65"/>
      <c r="B157" s="65"/>
      <c r="C157" s="77"/>
      <c r="D157" s="82"/>
      <c r="E157" s="63"/>
      <c r="F157" s="66"/>
      <c r="G157" s="66"/>
      <c r="H157" s="46" t="s">
        <v>236</v>
      </c>
      <c r="I157" s="39">
        <v>491178.25</v>
      </c>
      <c r="J157" s="67"/>
      <c r="K157" s="63"/>
      <c r="L157" s="63"/>
      <c r="M157" s="63"/>
      <c r="N157" s="63"/>
      <c r="O157" s="63"/>
      <c r="P157" s="63"/>
      <c r="Q157" s="64"/>
      <c r="R157" s="64"/>
      <c r="S157" s="30" t="s">
        <v>1083</v>
      </c>
      <c r="T157" s="21" t="s">
        <v>653</v>
      </c>
      <c r="U157" s="21">
        <v>400</v>
      </c>
      <c r="V157" s="21">
        <v>400</v>
      </c>
      <c r="W157" s="21">
        <v>500</v>
      </c>
      <c r="X157" s="21">
        <v>500</v>
      </c>
      <c r="Y157" s="23"/>
    </row>
    <row r="158" spans="1:25" x14ac:dyDescent="0.2">
      <c r="A158" s="65"/>
      <c r="B158" s="65"/>
      <c r="C158" s="77"/>
      <c r="D158" s="82"/>
      <c r="E158" s="63"/>
      <c r="F158" s="66"/>
      <c r="G158" s="66"/>
      <c r="H158" s="46" t="s">
        <v>237</v>
      </c>
      <c r="I158" s="39">
        <v>477950.53</v>
      </c>
      <c r="J158" s="67"/>
      <c r="K158" s="63"/>
      <c r="L158" s="63"/>
      <c r="M158" s="63"/>
      <c r="N158" s="63"/>
      <c r="O158" s="63"/>
      <c r="P158" s="63"/>
      <c r="Q158" s="64"/>
      <c r="R158" s="64"/>
      <c r="S158" s="30"/>
      <c r="T158" s="21"/>
      <c r="U158" s="21"/>
      <c r="V158" s="21"/>
      <c r="W158" s="21"/>
      <c r="X158" s="21"/>
      <c r="Y158" s="23"/>
    </row>
    <row r="159" spans="1:25" x14ac:dyDescent="0.2">
      <c r="A159" s="65"/>
      <c r="B159" s="65"/>
      <c r="C159" s="77"/>
      <c r="D159" s="82"/>
      <c r="E159" s="63"/>
      <c r="F159" s="66"/>
      <c r="G159" s="66"/>
      <c r="H159" s="46" t="s">
        <v>238</v>
      </c>
      <c r="I159" s="39">
        <v>1218841.1299999999</v>
      </c>
      <c r="J159" s="67"/>
      <c r="K159" s="63"/>
      <c r="L159" s="63"/>
      <c r="M159" s="63"/>
      <c r="N159" s="63"/>
      <c r="O159" s="63"/>
      <c r="P159" s="63"/>
      <c r="Q159" s="64"/>
      <c r="R159" s="64"/>
      <c r="S159" s="30" t="s">
        <v>1108</v>
      </c>
      <c r="T159" s="21" t="s">
        <v>653</v>
      </c>
      <c r="U159" s="21">
        <v>1000</v>
      </c>
      <c r="V159" s="21">
        <v>1000</v>
      </c>
      <c r="W159" s="21">
        <v>1000</v>
      </c>
      <c r="X159" s="21">
        <v>1000</v>
      </c>
      <c r="Y159" s="23"/>
    </row>
    <row r="160" spans="1:25" ht="25.5" x14ac:dyDescent="0.2">
      <c r="A160" s="65"/>
      <c r="B160" s="65"/>
      <c r="C160" s="77"/>
      <c r="D160" s="82"/>
      <c r="E160" s="63"/>
      <c r="F160" s="66"/>
      <c r="G160" s="66"/>
      <c r="H160" s="46" t="s">
        <v>502</v>
      </c>
      <c r="I160" s="39">
        <v>100000</v>
      </c>
      <c r="J160" s="67"/>
      <c r="K160" s="63"/>
      <c r="L160" s="63"/>
      <c r="M160" s="63"/>
      <c r="N160" s="63"/>
      <c r="O160" s="63"/>
      <c r="P160" s="63"/>
      <c r="Q160" s="64"/>
      <c r="R160" s="64"/>
      <c r="S160" s="90" t="s">
        <v>653</v>
      </c>
      <c r="T160" s="91"/>
      <c r="U160" s="91"/>
      <c r="V160" s="91"/>
      <c r="W160" s="91"/>
      <c r="X160" s="72"/>
      <c r="Y160" s="23"/>
    </row>
    <row r="161" spans="1:25" ht="25.5" x14ac:dyDescent="0.2">
      <c r="A161" s="65"/>
      <c r="B161" s="65"/>
      <c r="C161" s="77" t="s">
        <v>567</v>
      </c>
      <c r="D161" s="82"/>
      <c r="E161" s="63"/>
      <c r="F161" s="66"/>
      <c r="G161" s="66"/>
      <c r="H161" s="46" t="s">
        <v>239</v>
      </c>
      <c r="I161" s="39">
        <v>41063376.869999997</v>
      </c>
      <c r="J161" s="67"/>
      <c r="K161" s="63"/>
      <c r="L161" s="63"/>
      <c r="M161" s="63"/>
      <c r="N161" s="63"/>
      <c r="O161" s="63"/>
      <c r="P161" s="63"/>
      <c r="Q161" s="64"/>
      <c r="R161" s="64"/>
      <c r="S161" s="94"/>
      <c r="T161" s="95"/>
      <c r="U161" s="95"/>
      <c r="V161" s="95"/>
      <c r="W161" s="95"/>
      <c r="X161" s="74"/>
      <c r="Y161" s="23"/>
    </row>
    <row r="162" spans="1:25" ht="25.5" x14ac:dyDescent="0.2">
      <c r="A162" s="65"/>
      <c r="B162" s="65"/>
      <c r="C162" s="77"/>
      <c r="D162" s="82"/>
      <c r="E162" s="63"/>
      <c r="F162" s="66"/>
      <c r="G162" s="66"/>
      <c r="H162" s="46" t="s">
        <v>240</v>
      </c>
      <c r="I162" s="39">
        <v>1195100.08</v>
      </c>
      <c r="J162" s="67"/>
      <c r="K162" s="63"/>
      <c r="L162" s="63"/>
      <c r="M162" s="63"/>
      <c r="N162" s="63"/>
      <c r="O162" s="63"/>
      <c r="P162" s="63"/>
      <c r="Q162" s="64"/>
      <c r="R162" s="64"/>
      <c r="S162" s="30" t="s">
        <v>1083</v>
      </c>
      <c r="T162" s="21" t="s">
        <v>653</v>
      </c>
      <c r="U162" s="21">
        <v>2500</v>
      </c>
      <c r="V162" s="21">
        <v>2500</v>
      </c>
      <c r="W162" s="21">
        <v>2500</v>
      </c>
      <c r="X162" s="21">
        <v>2500</v>
      </c>
      <c r="Y162" s="23"/>
    </row>
    <row r="163" spans="1:25" ht="25.5" x14ac:dyDescent="0.2">
      <c r="A163" s="65"/>
      <c r="B163" s="65"/>
      <c r="C163" s="77"/>
      <c r="D163" s="82"/>
      <c r="E163" s="63"/>
      <c r="F163" s="66"/>
      <c r="G163" s="66"/>
      <c r="H163" s="46" t="s">
        <v>241</v>
      </c>
      <c r="I163" s="39">
        <v>755466.39</v>
      </c>
      <c r="J163" s="67"/>
      <c r="K163" s="63"/>
      <c r="L163" s="63"/>
      <c r="M163" s="63"/>
      <c r="N163" s="63"/>
      <c r="O163" s="63"/>
      <c r="P163" s="63"/>
      <c r="Q163" s="64"/>
      <c r="R163" s="64"/>
      <c r="S163" s="30" t="s">
        <v>1109</v>
      </c>
      <c r="T163" s="21" t="s">
        <v>653</v>
      </c>
      <c r="U163" s="21">
        <v>500</v>
      </c>
      <c r="V163" s="21">
        <v>500</v>
      </c>
      <c r="W163" s="21">
        <v>500</v>
      </c>
      <c r="X163" s="21">
        <v>500</v>
      </c>
      <c r="Y163" s="23"/>
    </row>
    <row r="164" spans="1:25" ht="25.5" x14ac:dyDescent="0.2">
      <c r="A164" s="65"/>
      <c r="B164" s="65"/>
      <c r="C164" s="77"/>
      <c r="D164" s="82"/>
      <c r="E164" s="63"/>
      <c r="F164" s="66"/>
      <c r="G164" s="66"/>
      <c r="H164" s="46" t="s">
        <v>242</v>
      </c>
      <c r="I164" s="39">
        <v>331951.76</v>
      </c>
      <c r="J164" s="67"/>
      <c r="K164" s="63"/>
      <c r="L164" s="63"/>
      <c r="M164" s="63"/>
      <c r="N164" s="63"/>
      <c r="O164" s="63"/>
      <c r="P164" s="63"/>
      <c r="Q164" s="64"/>
      <c r="R164" s="64"/>
      <c r="S164" s="30" t="s">
        <v>677</v>
      </c>
      <c r="T164" s="21" t="s">
        <v>653</v>
      </c>
      <c r="U164" s="21">
        <v>258</v>
      </c>
      <c r="V164" s="21">
        <v>500</v>
      </c>
      <c r="W164" s="21">
        <v>500</v>
      </c>
      <c r="X164" s="21">
        <v>500</v>
      </c>
      <c r="Y164" s="23"/>
    </row>
    <row r="165" spans="1:25" x14ac:dyDescent="0.2">
      <c r="A165" s="65"/>
      <c r="B165" s="65"/>
      <c r="C165" s="77"/>
      <c r="D165" s="82"/>
      <c r="E165" s="63"/>
      <c r="F165" s="66"/>
      <c r="G165" s="66"/>
      <c r="H165" s="46" t="s">
        <v>243</v>
      </c>
      <c r="I165" s="39">
        <v>6403828.0800000001</v>
      </c>
      <c r="J165" s="67"/>
      <c r="K165" s="63"/>
      <c r="L165" s="63"/>
      <c r="M165" s="63"/>
      <c r="N165" s="63"/>
      <c r="O165" s="63"/>
      <c r="P165" s="63"/>
      <c r="Q165" s="64"/>
      <c r="R165" s="64"/>
      <c r="S165" s="30" t="s">
        <v>1110</v>
      </c>
      <c r="T165" s="21" t="s">
        <v>653</v>
      </c>
      <c r="U165" s="21">
        <v>1539</v>
      </c>
      <c r="V165" s="21">
        <v>1800</v>
      </c>
      <c r="W165" s="21">
        <v>1800</v>
      </c>
      <c r="X165" s="21">
        <v>1800</v>
      </c>
      <c r="Y165" s="23"/>
    </row>
    <row r="166" spans="1:25" x14ac:dyDescent="0.2">
      <c r="A166" s="65"/>
      <c r="B166" s="65"/>
      <c r="C166" s="77"/>
      <c r="D166" s="82"/>
      <c r="E166" s="63"/>
      <c r="F166" s="66"/>
      <c r="G166" s="66"/>
      <c r="H166" s="46" t="s">
        <v>244</v>
      </c>
      <c r="I166" s="39">
        <v>56172.270000000004</v>
      </c>
      <c r="J166" s="67"/>
      <c r="K166" s="63"/>
      <c r="L166" s="63"/>
      <c r="M166" s="63"/>
      <c r="N166" s="63"/>
      <c r="O166" s="63"/>
      <c r="P166" s="63"/>
      <c r="Q166" s="64"/>
      <c r="R166" s="64"/>
      <c r="S166" s="30" t="s">
        <v>1083</v>
      </c>
      <c r="T166" s="21" t="s">
        <v>653</v>
      </c>
      <c r="U166" s="21">
        <v>100</v>
      </c>
      <c r="V166" s="21">
        <v>200</v>
      </c>
      <c r="W166" s="21">
        <v>200</v>
      </c>
      <c r="X166" s="21">
        <v>200</v>
      </c>
      <c r="Y166" s="23"/>
    </row>
    <row r="167" spans="1:25" ht="25.5" x14ac:dyDescent="0.2">
      <c r="A167" s="65"/>
      <c r="B167" s="65"/>
      <c r="C167" s="77"/>
      <c r="D167" s="82"/>
      <c r="E167" s="63"/>
      <c r="F167" s="66"/>
      <c r="G167" s="66"/>
      <c r="H167" s="46" t="s">
        <v>245</v>
      </c>
      <c r="I167" s="39">
        <v>491074.39</v>
      </c>
      <c r="J167" s="67"/>
      <c r="K167" s="63"/>
      <c r="L167" s="63"/>
      <c r="M167" s="63"/>
      <c r="N167" s="63"/>
      <c r="O167" s="63"/>
      <c r="P167" s="63"/>
      <c r="Q167" s="64"/>
      <c r="R167" s="64"/>
      <c r="S167" s="86" t="s">
        <v>653</v>
      </c>
      <c r="T167" s="87"/>
      <c r="U167" s="87"/>
      <c r="V167" s="87"/>
      <c r="W167" s="87"/>
      <c r="X167" s="88"/>
      <c r="Y167" s="23"/>
    </row>
    <row r="168" spans="1:25" ht="25.5" x14ac:dyDescent="0.2">
      <c r="A168" s="65"/>
      <c r="B168" s="65"/>
      <c r="C168" s="77"/>
      <c r="D168" s="82"/>
      <c r="E168" s="63"/>
      <c r="F168" s="66"/>
      <c r="G168" s="66"/>
      <c r="H168" s="46" t="s">
        <v>246</v>
      </c>
      <c r="I168" s="39">
        <v>199122.81</v>
      </c>
      <c r="J168" s="67"/>
      <c r="K168" s="63"/>
      <c r="L168" s="63"/>
      <c r="M168" s="63"/>
      <c r="N168" s="63"/>
      <c r="O168" s="63"/>
      <c r="P168" s="63"/>
      <c r="Q168" s="64"/>
      <c r="R168" s="64"/>
      <c r="S168" s="30" t="s">
        <v>1111</v>
      </c>
      <c r="T168" s="21" t="s">
        <v>653</v>
      </c>
      <c r="U168" s="12">
        <v>1</v>
      </c>
      <c r="V168" s="12">
        <v>1</v>
      </c>
      <c r="W168" s="21">
        <v>0</v>
      </c>
      <c r="X168" s="21">
        <v>0</v>
      </c>
      <c r="Y168" s="23"/>
    </row>
    <row r="169" spans="1:25" x14ac:dyDescent="0.2">
      <c r="A169" s="65"/>
      <c r="B169" s="65"/>
      <c r="C169" s="77"/>
      <c r="D169" s="82"/>
      <c r="E169" s="63"/>
      <c r="F169" s="66"/>
      <c r="G169" s="66"/>
      <c r="H169" s="46" t="s">
        <v>247</v>
      </c>
      <c r="I169" s="39">
        <v>31114266.77</v>
      </c>
      <c r="J169" s="67"/>
      <c r="K169" s="63"/>
      <c r="L169" s="63"/>
      <c r="M169" s="63"/>
      <c r="N169" s="63"/>
      <c r="O169" s="63"/>
      <c r="P169" s="63"/>
      <c r="Q169" s="64"/>
      <c r="R169" s="64"/>
      <c r="S169" s="30" t="s">
        <v>1083</v>
      </c>
      <c r="T169" s="21" t="s">
        <v>653</v>
      </c>
      <c r="U169" s="21">
        <v>70381</v>
      </c>
      <c r="V169" s="21">
        <v>63000</v>
      </c>
      <c r="W169" s="21">
        <v>63000</v>
      </c>
      <c r="X169" s="21">
        <v>63000</v>
      </c>
      <c r="Y169" s="23"/>
    </row>
    <row r="170" spans="1:25" ht="25.5" x14ac:dyDescent="0.2">
      <c r="A170" s="65"/>
      <c r="B170" s="65"/>
      <c r="C170" s="77"/>
      <c r="D170" s="82"/>
      <c r="E170" s="63"/>
      <c r="F170" s="66"/>
      <c r="G170" s="66"/>
      <c r="H170" s="46" t="s">
        <v>248</v>
      </c>
      <c r="I170" s="39">
        <v>2656566.21</v>
      </c>
      <c r="J170" s="67"/>
      <c r="K170" s="63"/>
      <c r="L170" s="63"/>
      <c r="M170" s="63"/>
      <c r="N170" s="63"/>
      <c r="O170" s="63"/>
      <c r="P170" s="63"/>
      <c r="Q170" s="64"/>
      <c r="R170" s="64"/>
      <c r="S170" s="30" t="s">
        <v>1112</v>
      </c>
      <c r="T170" s="21" t="s">
        <v>653</v>
      </c>
      <c r="U170" s="21">
        <v>80</v>
      </c>
      <c r="V170" s="21">
        <v>80</v>
      </c>
      <c r="W170" s="21">
        <v>80</v>
      </c>
      <c r="X170" s="21">
        <v>80</v>
      </c>
      <c r="Y170" s="23"/>
    </row>
    <row r="171" spans="1:25" x14ac:dyDescent="0.2">
      <c r="A171" s="65"/>
      <c r="B171" s="65"/>
      <c r="C171" s="77"/>
      <c r="D171" s="82"/>
      <c r="E171" s="63"/>
      <c r="F171" s="66"/>
      <c r="G171" s="66"/>
      <c r="H171" s="46" t="s">
        <v>249</v>
      </c>
      <c r="I171" s="39">
        <v>33033170.210000001</v>
      </c>
      <c r="J171" s="67"/>
      <c r="K171" s="63"/>
      <c r="L171" s="63"/>
      <c r="M171" s="63"/>
      <c r="N171" s="63"/>
      <c r="O171" s="63"/>
      <c r="P171" s="63"/>
      <c r="Q171" s="64"/>
      <c r="R171" s="64"/>
      <c r="S171" s="30" t="s">
        <v>1113</v>
      </c>
      <c r="T171" s="21" t="s">
        <v>653</v>
      </c>
      <c r="U171" s="12">
        <v>1</v>
      </c>
      <c r="V171" s="12">
        <v>1</v>
      </c>
      <c r="W171" s="12">
        <v>1</v>
      </c>
      <c r="X171" s="12">
        <v>1</v>
      </c>
      <c r="Y171" s="23"/>
    </row>
    <row r="172" spans="1:25" x14ac:dyDescent="0.2">
      <c r="A172" s="65"/>
      <c r="B172" s="65"/>
      <c r="C172" s="77"/>
      <c r="D172" s="82"/>
      <c r="E172" s="63"/>
      <c r="F172" s="66"/>
      <c r="G172" s="66"/>
      <c r="H172" s="46" t="s">
        <v>251</v>
      </c>
      <c r="I172" s="39">
        <v>2256000</v>
      </c>
      <c r="J172" s="67"/>
      <c r="K172" s="63"/>
      <c r="L172" s="63"/>
      <c r="M172" s="63"/>
      <c r="N172" s="63"/>
      <c r="O172" s="63"/>
      <c r="P172" s="63"/>
      <c r="Q172" s="64"/>
      <c r="R172" s="64"/>
      <c r="S172" s="30" t="s">
        <v>1083</v>
      </c>
      <c r="T172" s="21" t="s">
        <v>653</v>
      </c>
      <c r="U172" s="21">
        <v>840</v>
      </c>
      <c r="V172" s="21">
        <v>840</v>
      </c>
      <c r="W172" s="21">
        <v>840</v>
      </c>
      <c r="X172" s="21">
        <v>840</v>
      </c>
      <c r="Y172" s="23"/>
    </row>
    <row r="173" spans="1:25" x14ac:dyDescent="0.2">
      <c r="A173" s="65"/>
      <c r="B173" s="65"/>
      <c r="C173" s="77"/>
      <c r="D173" s="82"/>
      <c r="E173" s="63"/>
      <c r="F173" s="66"/>
      <c r="G173" s="66"/>
      <c r="H173" s="46" t="s">
        <v>428</v>
      </c>
      <c r="I173" s="39">
        <v>44329.42</v>
      </c>
      <c r="J173" s="67"/>
      <c r="K173" s="63"/>
      <c r="L173" s="63"/>
      <c r="M173" s="63"/>
      <c r="N173" s="63"/>
      <c r="O173" s="63"/>
      <c r="P173" s="63"/>
      <c r="Q173" s="64"/>
      <c r="R173" s="64"/>
      <c r="S173" s="90" t="s">
        <v>653</v>
      </c>
      <c r="T173" s="91"/>
      <c r="U173" s="91"/>
      <c r="V173" s="91"/>
      <c r="W173" s="91"/>
      <c r="X173" s="72"/>
      <c r="Y173" s="23"/>
    </row>
    <row r="174" spans="1:25" ht="25.5" x14ac:dyDescent="0.2">
      <c r="A174" s="65"/>
      <c r="B174" s="65"/>
      <c r="C174" s="77"/>
      <c r="D174" s="82"/>
      <c r="E174" s="63"/>
      <c r="F174" s="66"/>
      <c r="G174" s="66"/>
      <c r="H174" s="46" t="s">
        <v>429</v>
      </c>
      <c r="I174" s="39">
        <v>3052.63</v>
      </c>
      <c r="J174" s="67"/>
      <c r="K174" s="63"/>
      <c r="L174" s="63"/>
      <c r="M174" s="63"/>
      <c r="N174" s="63"/>
      <c r="O174" s="63"/>
      <c r="P174" s="63"/>
      <c r="Q174" s="64"/>
      <c r="R174" s="64"/>
      <c r="S174" s="92"/>
      <c r="T174" s="93"/>
      <c r="U174" s="93"/>
      <c r="V174" s="93"/>
      <c r="W174" s="93"/>
      <c r="X174" s="73"/>
      <c r="Y174" s="23"/>
    </row>
    <row r="175" spans="1:25" ht="25.5" x14ac:dyDescent="0.2">
      <c r="A175" s="65"/>
      <c r="B175" s="65"/>
      <c r="C175" s="77"/>
      <c r="D175" s="82"/>
      <c r="E175" s="63"/>
      <c r="F175" s="66"/>
      <c r="G175" s="66"/>
      <c r="H175" s="46" t="s">
        <v>431</v>
      </c>
      <c r="I175" s="39">
        <v>6237.97</v>
      </c>
      <c r="J175" s="67"/>
      <c r="K175" s="63"/>
      <c r="L175" s="63"/>
      <c r="M175" s="63"/>
      <c r="N175" s="63"/>
      <c r="O175" s="63"/>
      <c r="P175" s="63"/>
      <c r="Q175" s="64"/>
      <c r="R175" s="64"/>
      <c r="S175" s="92"/>
      <c r="T175" s="93"/>
      <c r="U175" s="93"/>
      <c r="V175" s="93"/>
      <c r="W175" s="93"/>
      <c r="X175" s="73"/>
      <c r="Y175" s="23"/>
    </row>
    <row r="176" spans="1:25" ht="25.5" x14ac:dyDescent="0.2">
      <c r="A176" s="65"/>
      <c r="B176" s="65"/>
      <c r="C176" s="77" t="s">
        <v>568</v>
      </c>
      <c r="D176" s="82"/>
      <c r="E176" s="63"/>
      <c r="F176" s="66"/>
      <c r="G176" s="66"/>
      <c r="H176" s="46" t="s">
        <v>252</v>
      </c>
      <c r="I176" s="39">
        <v>22542499.91</v>
      </c>
      <c r="J176" s="67"/>
      <c r="K176" s="63"/>
      <c r="L176" s="63"/>
      <c r="M176" s="63"/>
      <c r="N176" s="63"/>
      <c r="O176" s="63"/>
      <c r="P176" s="63"/>
      <c r="Q176" s="64"/>
      <c r="R176" s="64"/>
      <c r="S176" s="92"/>
      <c r="T176" s="93"/>
      <c r="U176" s="93"/>
      <c r="V176" s="93"/>
      <c r="W176" s="93"/>
      <c r="X176" s="73"/>
      <c r="Y176" s="23"/>
    </row>
    <row r="177" spans="1:25" x14ac:dyDescent="0.2">
      <c r="A177" s="65"/>
      <c r="B177" s="65"/>
      <c r="C177" s="77"/>
      <c r="D177" s="82"/>
      <c r="E177" s="63"/>
      <c r="F177" s="66"/>
      <c r="G177" s="66"/>
      <c r="H177" s="46" t="s">
        <v>253</v>
      </c>
      <c r="I177" s="39">
        <v>134217642.84</v>
      </c>
      <c r="J177" s="67"/>
      <c r="K177" s="63"/>
      <c r="L177" s="63"/>
      <c r="M177" s="63"/>
      <c r="N177" s="63"/>
      <c r="O177" s="63"/>
      <c r="P177" s="63"/>
      <c r="Q177" s="64"/>
      <c r="R177" s="64"/>
      <c r="S177" s="94"/>
      <c r="T177" s="95"/>
      <c r="U177" s="95"/>
      <c r="V177" s="95"/>
      <c r="W177" s="95"/>
      <c r="X177" s="74"/>
      <c r="Y177" s="23"/>
    </row>
    <row r="178" spans="1:25" x14ac:dyDescent="0.2">
      <c r="A178" s="65"/>
      <c r="B178" s="65"/>
      <c r="C178" s="77" t="s">
        <v>569</v>
      </c>
      <c r="D178" s="82"/>
      <c r="E178" s="63"/>
      <c r="F178" s="66"/>
      <c r="G178" s="66"/>
      <c r="H178" s="46" t="s">
        <v>254</v>
      </c>
      <c r="I178" s="39">
        <v>832031.58</v>
      </c>
      <c r="J178" s="67"/>
      <c r="K178" s="63"/>
      <c r="L178" s="63"/>
      <c r="M178" s="63"/>
      <c r="N178" s="63"/>
      <c r="O178" s="63"/>
      <c r="P178" s="63"/>
      <c r="Q178" s="64"/>
      <c r="R178" s="64"/>
      <c r="S178" s="30" t="s">
        <v>1114</v>
      </c>
      <c r="T178" s="21" t="s">
        <v>653</v>
      </c>
      <c r="U178" s="21">
        <v>3</v>
      </c>
      <c r="V178" s="21">
        <v>3</v>
      </c>
      <c r="W178" s="21">
        <v>3</v>
      </c>
      <c r="X178" s="21">
        <v>3</v>
      </c>
      <c r="Y178" s="23"/>
    </row>
    <row r="179" spans="1:25" ht="25.5" x14ac:dyDescent="0.2">
      <c r="A179" s="65"/>
      <c r="B179" s="65"/>
      <c r="C179" s="77"/>
      <c r="D179" s="82"/>
      <c r="E179" s="63"/>
      <c r="F179" s="66"/>
      <c r="G179" s="66"/>
      <c r="H179" s="46" t="s">
        <v>255</v>
      </c>
      <c r="I179" s="39">
        <v>1304780.78</v>
      </c>
      <c r="J179" s="67"/>
      <c r="K179" s="63"/>
      <c r="L179" s="63"/>
      <c r="M179" s="63"/>
      <c r="N179" s="63"/>
      <c r="O179" s="63"/>
      <c r="P179" s="63"/>
      <c r="Q179" s="64"/>
      <c r="R179" s="64"/>
      <c r="S179" s="30" t="s">
        <v>699</v>
      </c>
      <c r="T179" s="21" t="s">
        <v>653</v>
      </c>
      <c r="U179" s="21">
        <v>32</v>
      </c>
      <c r="V179" s="21">
        <v>40</v>
      </c>
      <c r="W179" s="21">
        <v>40</v>
      </c>
      <c r="X179" s="21">
        <v>40</v>
      </c>
      <c r="Y179" s="23"/>
    </row>
    <row r="180" spans="1:25" x14ac:dyDescent="0.2">
      <c r="A180" s="65"/>
      <c r="B180" s="65"/>
      <c r="C180" s="77"/>
      <c r="D180" s="82"/>
      <c r="E180" s="63"/>
      <c r="F180" s="66"/>
      <c r="G180" s="66"/>
      <c r="H180" s="46" t="s">
        <v>256</v>
      </c>
      <c r="I180" s="39">
        <v>3716359.66</v>
      </c>
      <c r="J180" s="67"/>
      <c r="K180" s="63"/>
      <c r="L180" s="63"/>
      <c r="M180" s="63"/>
      <c r="N180" s="63"/>
      <c r="O180" s="63"/>
      <c r="P180" s="63"/>
      <c r="Q180" s="64"/>
      <c r="R180" s="64"/>
      <c r="S180" s="30" t="s">
        <v>1083</v>
      </c>
      <c r="T180" s="21" t="s">
        <v>653</v>
      </c>
      <c r="U180" s="21">
        <v>1522</v>
      </c>
      <c r="V180" s="21">
        <v>1530</v>
      </c>
      <c r="W180" s="21">
        <v>1530</v>
      </c>
      <c r="X180" s="21">
        <v>1530</v>
      </c>
      <c r="Y180" s="23"/>
    </row>
    <row r="181" spans="1:25" ht="25.5" x14ac:dyDescent="0.2">
      <c r="A181" s="65"/>
      <c r="B181" s="65"/>
      <c r="C181" s="77"/>
      <c r="D181" s="82"/>
      <c r="E181" s="63"/>
      <c r="F181" s="66"/>
      <c r="G181" s="66"/>
      <c r="H181" s="46" t="s">
        <v>257</v>
      </c>
      <c r="I181" s="39">
        <v>491074.39</v>
      </c>
      <c r="J181" s="67"/>
      <c r="K181" s="63"/>
      <c r="L181" s="63"/>
      <c r="M181" s="63"/>
      <c r="N181" s="63"/>
      <c r="O181" s="63"/>
      <c r="P181" s="63"/>
      <c r="Q181" s="64"/>
      <c r="R181" s="64"/>
      <c r="S181" s="86" t="s">
        <v>653</v>
      </c>
      <c r="T181" s="87"/>
      <c r="U181" s="87"/>
      <c r="V181" s="87"/>
      <c r="W181" s="87"/>
      <c r="X181" s="88"/>
      <c r="Y181" s="23"/>
    </row>
    <row r="182" spans="1:25" ht="25.5" x14ac:dyDescent="0.2">
      <c r="A182" s="65"/>
      <c r="B182" s="65"/>
      <c r="C182" s="77"/>
      <c r="D182" s="82"/>
      <c r="E182" s="63"/>
      <c r="F182" s="66"/>
      <c r="G182" s="66"/>
      <c r="H182" s="46" t="s">
        <v>259</v>
      </c>
      <c r="I182" s="39">
        <v>622828.77</v>
      </c>
      <c r="J182" s="67"/>
      <c r="K182" s="63"/>
      <c r="L182" s="63"/>
      <c r="M182" s="63"/>
      <c r="N182" s="63"/>
      <c r="O182" s="63"/>
      <c r="P182" s="63"/>
      <c r="Q182" s="64"/>
      <c r="R182" s="64"/>
      <c r="S182" s="30" t="s">
        <v>1115</v>
      </c>
      <c r="T182" s="21" t="s">
        <v>653</v>
      </c>
      <c r="U182" s="21">
        <v>0</v>
      </c>
      <c r="V182" s="21">
        <v>110</v>
      </c>
      <c r="W182" s="21">
        <v>205</v>
      </c>
      <c r="X182" s="21">
        <v>205</v>
      </c>
      <c r="Y182" s="23"/>
    </row>
    <row r="183" spans="1:25" ht="25.5" x14ac:dyDescent="0.2">
      <c r="A183" s="65"/>
      <c r="B183" s="65"/>
      <c r="C183" s="77"/>
      <c r="D183" s="82"/>
      <c r="E183" s="63"/>
      <c r="F183" s="66"/>
      <c r="G183" s="66"/>
      <c r="H183" s="46" t="s">
        <v>435</v>
      </c>
      <c r="I183" s="39">
        <v>30065.19</v>
      </c>
      <c r="J183" s="67"/>
      <c r="K183" s="63"/>
      <c r="L183" s="63"/>
      <c r="M183" s="63"/>
      <c r="N183" s="63"/>
      <c r="O183" s="63"/>
      <c r="P183" s="63"/>
      <c r="Q183" s="64"/>
      <c r="R183" s="64"/>
      <c r="S183" s="90" t="s">
        <v>653</v>
      </c>
      <c r="T183" s="91"/>
      <c r="U183" s="91"/>
      <c r="V183" s="91"/>
      <c r="W183" s="91"/>
      <c r="X183" s="72"/>
      <c r="Y183" s="23"/>
    </row>
    <row r="184" spans="1:25" ht="25.5" x14ac:dyDescent="0.2">
      <c r="A184" s="65"/>
      <c r="B184" s="65"/>
      <c r="C184" s="77"/>
      <c r="D184" s="82"/>
      <c r="E184" s="63"/>
      <c r="F184" s="66"/>
      <c r="G184" s="66"/>
      <c r="H184" s="46" t="s">
        <v>436</v>
      </c>
      <c r="I184" s="39">
        <v>160617.82</v>
      </c>
      <c r="J184" s="67"/>
      <c r="K184" s="63"/>
      <c r="L184" s="63"/>
      <c r="M184" s="63"/>
      <c r="N184" s="63"/>
      <c r="O184" s="63"/>
      <c r="P184" s="63"/>
      <c r="Q184" s="64"/>
      <c r="R184" s="64"/>
      <c r="S184" s="94"/>
      <c r="T184" s="95"/>
      <c r="U184" s="95"/>
      <c r="V184" s="95"/>
      <c r="W184" s="95"/>
      <c r="X184" s="74"/>
      <c r="Y184" s="23"/>
    </row>
    <row r="185" spans="1:25" ht="25.5" x14ac:dyDescent="0.2">
      <c r="A185" s="65"/>
      <c r="B185" s="65"/>
      <c r="C185" s="77"/>
      <c r="D185" s="82"/>
      <c r="E185" s="63"/>
      <c r="F185" s="66"/>
      <c r="G185" s="66"/>
      <c r="H185" s="46" t="s">
        <v>437</v>
      </c>
      <c r="I185" s="39">
        <v>52335.17</v>
      </c>
      <c r="J185" s="67"/>
      <c r="K185" s="63"/>
      <c r="L185" s="63"/>
      <c r="M185" s="63"/>
      <c r="N185" s="63"/>
      <c r="O185" s="63"/>
      <c r="P185" s="63"/>
      <c r="Q185" s="64"/>
      <c r="R185" s="64"/>
      <c r="S185" s="30" t="s">
        <v>1116</v>
      </c>
      <c r="T185" s="21" t="s">
        <v>653</v>
      </c>
      <c r="U185" s="21">
        <v>0</v>
      </c>
      <c r="V185" s="21">
        <v>4</v>
      </c>
      <c r="W185" s="21">
        <v>0</v>
      </c>
      <c r="X185" s="21">
        <v>0</v>
      </c>
      <c r="Y185" s="23"/>
    </row>
    <row r="186" spans="1:25" ht="38.25" x14ac:dyDescent="0.2">
      <c r="A186" s="65"/>
      <c r="B186" s="65"/>
      <c r="C186" s="77"/>
      <c r="D186" s="82"/>
      <c r="E186" s="63"/>
      <c r="F186" s="66"/>
      <c r="G186" s="66"/>
      <c r="H186" s="46" t="s">
        <v>438</v>
      </c>
      <c r="I186" s="39">
        <v>10485.09</v>
      </c>
      <c r="J186" s="67"/>
      <c r="K186" s="63"/>
      <c r="L186" s="63"/>
      <c r="M186" s="63"/>
      <c r="N186" s="63"/>
      <c r="O186" s="63"/>
      <c r="P186" s="63"/>
      <c r="Q186" s="64"/>
      <c r="R186" s="64"/>
      <c r="S186" s="90" t="s">
        <v>653</v>
      </c>
      <c r="T186" s="91"/>
      <c r="U186" s="91"/>
      <c r="V186" s="91"/>
      <c r="W186" s="91"/>
      <c r="X186" s="72"/>
      <c r="Y186" s="23"/>
    </row>
    <row r="187" spans="1:25" x14ac:dyDescent="0.2">
      <c r="A187" s="65"/>
      <c r="B187" s="65"/>
      <c r="C187" s="77"/>
      <c r="D187" s="82"/>
      <c r="E187" s="63"/>
      <c r="F187" s="66"/>
      <c r="G187" s="66"/>
      <c r="H187" s="46" t="s">
        <v>439</v>
      </c>
      <c r="I187" s="39">
        <v>3981.69</v>
      </c>
      <c r="J187" s="67"/>
      <c r="K187" s="63"/>
      <c r="L187" s="63"/>
      <c r="M187" s="63"/>
      <c r="N187" s="63"/>
      <c r="O187" s="63"/>
      <c r="P187" s="63"/>
      <c r="Q187" s="64"/>
      <c r="R187" s="64"/>
      <c r="S187" s="92"/>
      <c r="T187" s="93"/>
      <c r="U187" s="93"/>
      <c r="V187" s="93"/>
      <c r="W187" s="93"/>
      <c r="X187" s="73"/>
      <c r="Y187" s="23"/>
    </row>
    <row r="188" spans="1:25" x14ac:dyDescent="0.2">
      <c r="A188" s="65"/>
      <c r="B188" s="65"/>
      <c r="C188" s="77" t="s">
        <v>570</v>
      </c>
      <c r="D188" s="82"/>
      <c r="E188" s="63"/>
      <c r="F188" s="66"/>
      <c r="G188" s="66"/>
      <c r="H188" s="46" t="s">
        <v>260</v>
      </c>
      <c r="I188" s="39">
        <v>1047182.96</v>
      </c>
      <c r="J188" s="67"/>
      <c r="K188" s="63"/>
      <c r="L188" s="63"/>
      <c r="M188" s="63"/>
      <c r="N188" s="63"/>
      <c r="O188" s="63"/>
      <c r="P188" s="63"/>
      <c r="Q188" s="64"/>
      <c r="R188" s="64"/>
      <c r="S188" s="94"/>
      <c r="T188" s="95"/>
      <c r="U188" s="95"/>
      <c r="V188" s="95"/>
      <c r="W188" s="95"/>
      <c r="X188" s="74"/>
      <c r="Y188" s="23"/>
    </row>
    <row r="189" spans="1:25" ht="184.5" customHeight="1" x14ac:dyDescent="0.2">
      <c r="A189" s="65"/>
      <c r="B189" s="65"/>
      <c r="C189" s="77"/>
      <c r="D189" s="82"/>
      <c r="E189" s="63"/>
      <c r="F189" s="66"/>
      <c r="G189" s="66"/>
      <c r="H189" s="46" t="s">
        <v>261</v>
      </c>
      <c r="I189" s="39">
        <v>706085.34</v>
      </c>
      <c r="J189" s="67"/>
      <c r="K189" s="63"/>
      <c r="L189" s="63"/>
      <c r="M189" s="63"/>
      <c r="N189" s="63"/>
      <c r="O189" s="63"/>
      <c r="P189" s="63"/>
      <c r="Q189" s="64"/>
      <c r="R189" s="64"/>
      <c r="S189" s="30" t="s">
        <v>1117</v>
      </c>
      <c r="T189" s="21" t="s">
        <v>653</v>
      </c>
      <c r="U189" s="21" t="s">
        <v>1118</v>
      </c>
      <c r="V189" s="21" t="s">
        <v>1118</v>
      </c>
      <c r="W189" s="21" t="s">
        <v>1118</v>
      </c>
      <c r="X189" s="21" t="s">
        <v>1118</v>
      </c>
      <c r="Y189" s="23"/>
    </row>
    <row r="190" spans="1:25" x14ac:dyDescent="0.2">
      <c r="A190" s="65"/>
      <c r="B190" s="65"/>
      <c r="C190" s="77"/>
      <c r="D190" s="82"/>
      <c r="E190" s="63"/>
      <c r="F190" s="66"/>
      <c r="G190" s="66"/>
      <c r="H190" s="46" t="s">
        <v>263</v>
      </c>
      <c r="I190" s="39">
        <v>9663132.6699999999</v>
      </c>
      <c r="J190" s="67"/>
      <c r="K190" s="63"/>
      <c r="L190" s="63"/>
      <c r="M190" s="63"/>
      <c r="N190" s="63"/>
      <c r="O190" s="63"/>
      <c r="P190" s="63"/>
      <c r="Q190" s="64"/>
      <c r="R190" s="64"/>
      <c r="S190" s="86" t="s">
        <v>653</v>
      </c>
      <c r="T190" s="87"/>
      <c r="U190" s="87"/>
      <c r="V190" s="87"/>
      <c r="W190" s="87"/>
      <c r="X190" s="88"/>
      <c r="Y190" s="23"/>
    </row>
    <row r="191" spans="1:25" ht="25.5" x14ac:dyDescent="0.2">
      <c r="A191" s="65"/>
      <c r="B191" s="65"/>
      <c r="C191" s="77"/>
      <c r="D191" s="82"/>
      <c r="E191" s="63"/>
      <c r="F191" s="66"/>
      <c r="G191" s="66"/>
      <c r="H191" s="46" t="s">
        <v>440</v>
      </c>
      <c r="I191" s="39">
        <v>106044.56</v>
      </c>
      <c r="J191" s="67"/>
      <c r="K191" s="63"/>
      <c r="L191" s="63"/>
      <c r="M191" s="63"/>
      <c r="N191" s="63"/>
      <c r="O191" s="63"/>
      <c r="P191" s="63"/>
      <c r="Q191" s="64"/>
      <c r="R191" s="64"/>
      <c r="S191" s="30" t="s">
        <v>1119</v>
      </c>
      <c r="T191" s="21" t="s">
        <v>653</v>
      </c>
      <c r="U191" s="21">
        <v>1</v>
      </c>
      <c r="V191" s="21">
        <v>1</v>
      </c>
      <c r="W191" s="21">
        <v>1</v>
      </c>
      <c r="X191" s="21">
        <v>0</v>
      </c>
      <c r="Y191" s="23"/>
    </row>
    <row r="192" spans="1:25" x14ac:dyDescent="0.2">
      <c r="A192" s="65"/>
      <c r="B192" s="65"/>
      <c r="C192" s="77" t="s">
        <v>579</v>
      </c>
      <c r="D192" s="82"/>
      <c r="E192" s="63"/>
      <c r="F192" s="66"/>
      <c r="G192" s="66"/>
      <c r="H192" s="46" t="s">
        <v>449</v>
      </c>
      <c r="I192" s="39">
        <v>12874.11</v>
      </c>
      <c r="J192" s="67"/>
      <c r="K192" s="63"/>
      <c r="L192" s="63"/>
      <c r="M192" s="63"/>
      <c r="N192" s="63"/>
      <c r="O192" s="63"/>
      <c r="P192" s="63"/>
      <c r="Q192" s="64"/>
      <c r="R192" s="64"/>
      <c r="S192" s="90" t="s">
        <v>653</v>
      </c>
      <c r="T192" s="91"/>
      <c r="U192" s="91"/>
      <c r="V192" s="91"/>
      <c r="W192" s="91"/>
      <c r="X192" s="72"/>
      <c r="Y192" s="23"/>
    </row>
    <row r="193" spans="1:25" x14ac:dyDescent="0.2">
      <c r="A193" s="65"/>
      <c r="B193" s="65"/>
      <c r="C193" s="77"/>
      <c r="D193" s="82"/>
      <c r="E193" s="63"/>
      <c r="F193" s="66"/>
      <c r="G193" s="66"/>
      <c r="H193" s="46" t="s">
        <v>450</v>
      </c>
      <c r="I193" s="39">
        <v>132661.41</v>
      </c>
      <c r="J193" s="67"/>
      <c r="K193" s="63"/>
      <c r="L193" s="63"/>
      <c r="M193" s="63"/>
      <c r="N193" s="63"/>
      <c r="O193" s="63"/>
      <c r="P193" s="63"/>
      <c r="Q193" s="64"/>
      <c r="R193" s="64"/>
      <c r="S193" s="92"/>
      <c r="T193" s="93"/>
      <c r="U193" s="93"/>
      <c r="V193" s="93"/>
      <c r="W193" s="93"/>
      <c r="X193" s="73"/>
      <c r="Y193" s="23"/>
    </row>
    <row r="194" spans="1:25" x14ac:dyDescent="0.2">
      <c r="A194" s="65"/>
      <c r="B194" s="65"/>
      <c r="C194" s="77"/>
      <c r="D194" s="82"/>
      <c r="E194" s="63"/>
      <c r="F194" s="66"/>
      <c r="G194" s="66"/>
      <c r="H194" s="46" t="s">
        <v>451</v>
      </c>
      <c r="I194" s="39">
        <v>47557.380000000005</v>
      </c>
      <c r="J194" s="67"/>
      <c r="K194" s="63"/>
      <c r="L194" s="63"/>
      <c r="M194" s="63"/>
      <c r="N194" s="63"/>
      <c r="O194" s="63"/>
      <c r="P194" s="63"/>
      <c r="Q194" s="64"/>
      <c r="R194" s="64"/>
      <c r="S194" s="92"/>
      <c r="T194" s="93"/>
      <c r="U194" s="93"/>
      <c r="V194" s="93"/>
      <c r="W194" s="93"/>
      <c r="X194" s="73"/>
      <c r="Y194" s="23"/>
    </row>
    <row r="195" spans="1:25" ht="25.5" x14ac:dyDescent="0.2">
      <c r="A195" s="65"/>
      <c r="B195" s="65"/>
      <c r="C195" s="77"/>
      <c r="D195" s="82"/>
      <c r="E195" s="63"/>
      <c r="F195" s="66"/>
      <c r="G195" s="66"/>
      <c r="H195" s="46" t="s">
        <v>452</v>
      </c>
      <c r="I195" s="39">
        <v>254859.19</v>
      </c>
      <c r="J195" s="67"/>
      <c r="K195" s="63"/>
      <c r="L195" s="63"/>
      <c r="M195" s="63"/>
      <c r="N195" s="63"/>
      <c r="O195" s="63"/>
      <c r="P195" s="63"/>
      <c r="Q195" s="64"/>
      <c r="R195" s="64"/>
      <c r="S195" s="92"/>
      <c r="T195" s="93"/>
      <c r="U195" s="93"/>
      <c r="V195" s="93"/>
      <c r="W195" s="93"/>
      <c r="X195" s="73"/>
      <c r="Y195" s="23"/>
    </row>
    <row r="196" spans="1:25" x14ac:dyDescent="0.2">
      <c r="A196" s="65"/>
      <c r="B196" s="65"/>
      <c r="C196" s="77"/>
      <c r="D196" s="82"/>
      <c r="E196" s="63"/>
      <c r="F196" s="66"/>
      <c r="G196" s="66"/>
      <c r="H196" s="46" t="s">
        <v>453</v>
      </c>
      <c r="I196" s="39">
        <v>139700</v>
      </c>
      <c r="J196" s="67"/>
      <c r="K196" s="63"/>
      <c r="L196" s="63"/>
      <c r="M196" s="63"/>
      <c r="N196" s="63"/>
      <c r="O196" s="63"/>
      <c r="P196" s="63"/>
      <c r="Q196" s="64"/>
      <c r="R196" s="64"/>
      <c r="S196" s="92"/>
      <c r="T196" s="93"/>
      <c r="U196" s="93"/>
      <c r="V196" s="93"/>
      <c r="W196" s="93"/>
      <c r="X196" s="73"/>
      <c r="Y196" s="23"/>
    </row>
    <row r="197" spans="1:25" ht="25.5" x14ac:dyDescent="0.2">
      <c r="A197" s="65"/>
      <c r="B197" s="65"/>
      <c r="C197" s="77"/>
      <c r="D197" s="82"/>
      <c r="E197" s="63"/>
      <c r="F197" s="66"/>
      <c r="G197" s="66"/>
      <c r="H197" s="46" t="s">
        <v>454</v>
      </c>
      <c r="I197" s="39">
        <v>35400</v>
      </c>
      <c r="J197" s="67"/>
      <c r="K197" s="63"/>
      <c r="L197" s="63"/>
      <c r="M197" s="63"/>
      <c r="N197" s="63"/>
      <c r="O197" s="63"/>
      <c r="P197" s="63"/>
      <c r="Q197" s="64"/>
      <c r="R197" s="64"/>
      <c r="S197" s="92"/>
      <c r="T197" s="93"/>
      <c r="U197" s="93"/>
      <c r="V197" s="93"/>
      <c r="W197" s="93"/>
      <c r="X197" s="73"/>
      <c r="Y197" s="23"/>
    </row>
    <row r="198" spans="1:25" ht="25.5" x14ac:dyDescent="0.2">
      <c r="A198" s="65"/>
      <c r="B198" s="65"/>
      <c r="C198" s="46" t="s">
        <v>580</v>
      </c>
      <c r="D198" s="82"/>
      <c r="E198" s="63"/>
      <c r="F198" s="66"/>
      <c r="G198" s="66"/>
      <c r="H198" s="46" t="s">
        <v>303</v>
      </c>
      <c r="I198" s="39">
        <v>1573697.13</v>
      </c>
      <c r="J198" s="67"/>
      <c r="K198" s="63"/>
      <c r="L198" s="63"/>
      <c r="M198" s="63"/>
      <c r="N198" s="63"/>
      <c r="O198" s="63"/>
      <c r="P198" s="63"/>
      <c r="Q198" s="64"/>
      <c r="R198" s="64"/>
      <c r="S198" s="92"/>
      <c r="T198" s="93"/>
      <c r="U198" s="93"/>
      <c r="V198" s="93"/>
      <c r="W198" s="93"/>
      <c r="X198" s="73"/>
      <c r="Y198" s="23"/>
    </row>
    <row r="199" spans="1:25" ht="25.5" x14ac:dyDescent="0.2">
      <c r="A199" s="65"/>
      <c r="B199" s="65"/>
      <c r="C199" s="46" t="s">
        <v>571</v>
      </c>
      <c r="D199" s="82"/>
      <c r="E199" s="63"/>
      <c r="F199" s="66"/>
      <c r="G199" s="66"/>
      <c r="H199" s="46" t="s">
        <v>264</v>
      </c>
      <c r="I199" s="39">
        <v>5333484.51</v>
      </c>
      <c r="J199" s="67"/>
      <c r="K199" s="63"/>
      <c r="L199" s="63"/>
      <c r="M199" s="63"/>
      <c r="N199" s="63"/>
      <c r="O199" s="63"/>
      <c r="P199" s="63"/>
      <c r="Q199" s="64"/>
      <c r="R199" s="64"/>
      <c r="S199" s="92"/>
      <c r="T199" s="93"/>
      <c r="U199" s="93"/>
      <c r="V199" s="93"/>
      <c r="W199" s="93"/>
      <c r="X199" s="73"/>
      <c r="Y199" s="23"/>
    </row>
    <row r="200" spans="1:25" ht="25.5" x14ac:dyDescent="0.2">
      <c r="A200" s="65"/>
      <c r="B200" s="65"/>
      <c r="C200" s="77" t="s">
        <v>572</v>
      </c>
      <c r="D200" s="82"/>
      <c r="E200" s="63"/>
      <c r="F200" s="66"/>
      <c r="G200" s="66"/>
      <c r="H200" s="46" t="s">
        <v>265</v>
      </c>
      <c r="I200" s="39">
        <v>1223142.33</v>
      </c>
      <c r="J200" s="67"/>
      <c r="K200" s="63"/>
      <c r="L200" s="63"/>
      <c r="M200" s="63"/>
      <c r="N200" s="63"/>
      <c r="O200" s="63"/>
      <c r="P200" s="63"/>
      <c r="Q200" s="64"/>
      <c r="R200" s="64"/>
      <c r="S200" s="92"/>
      <c r="T200" s="93"/>
      <c r="U200" s="93"/>
      <c r="V200" s="93"/>
      <c r="W200" s="93"/>
      <c r="X200" s="73"/>
      <c r="Y200" s="23"/>
    </row>
    <row r="201" spans="1:25" ht="25.5" x14ac:dyDescent="0.2">
      <c r="A201" s="65"/>
      <c r="B201" s="65"/>
      <c r="C201" s="77"/>
      <c r="D201" s="82"/>
      <c r="E201" s="63"/>
      <c r="F201" s="66"/>
      <c r="G201" s="66"/>
      <c r="H201" s="46" t="s">
        <v>441</v>
      </c>
      <c r="I201" s="39">
        <v>6736.15</v>
      </c>
      <c r="J201" s="67"/>
      <c r="K201" s="63"/>
      <c r="L201" s="63"/>
      <c r="M201" s="63"/>
      <c r="N201" s="63"/>
      <c r="O201" s="63"/>
      <c r="P201" s="63"/>
      <c r="Q201" s="64"/>
      <c r="R201" s="64"/>
      <c r="S201" s="92"/>
      <c r="T201" s="93"/>
      <c r="U201" s="93"/>
      <c r="V201" s="93"/>
      <c r="W201" s="93"/>
      <c r="X201" s="73"/>
      <c r="Y201" s="23"/>
    </row>
    <row r="202" spans="1:25" ht="25.5" x14ac:dyDescent="0.2">
      <c r="A202" s="65"/>
      <c r="B202" s="65"/>
      <c r="C202" s="46" t="s">
        <v>573</v>
      </c>
      <c r="D202" s="82"/>
      <c r="E202" s="63"/>
      <c r="F202" s="66"/>
      <c r="G202" s="66"/>
      <c r="H202" s="46" t="s">
        <v>266</v>
      </c>
      <c r="I202" s="39">
        <v>3312378.74</v>
      </c>
      <c r="J202" s="67"/>
      <c r="K202" s="63"/>
      <c r="L202" s="63"/>
      <c r="M202" s="63"/>
      <c r="N202" s="63"/>
      <c r="O202" s="63"/>
      <c r="P202" s="63"/>
      <c r="Q202" s="64"/>
      <c r="R202" s="64"/>
      <c r="S202" s="92"/>
      <c r="T202" s="93"/>
      <c r="U202" s="93"/>
      <c r="V202" s="93"/>
      <c r="W202" s="93"/>
      <c r="X202" s="73"/>
      <c r="Y202" s="23"/>
    </row>
    <row r="203" spans="1:25" ht="25.5" x14ac:dyDescent="0.2">
      <c r="A203" s="65"/>
      <c r="B203" s="65"/>
      <c r="C203" s="77" t="s">
        <v>574</v>
      </c>
      <c r="D203" s="82"/>
      <c r="E203" s="63"/>
      <c r="F203" s="66"/>
      <c r="G203" s="66"/>
      <c r="H203" s="46" t="s">
        <v>267</v>
      </c>
      <c r="I203" s="39">
        <v>20821870.890000001</v>
      </c>
      <c r="J203" s="67"/>
      <c r="K203" s="63"/>
      <c r="L203" s="63"/>
      <c r="M203" s="63"/>
      <c r="N203" s="63"/>
      <c r="O203" s="63"/>
      <c r="P203" s="63"/>
      <c r="Q203" s="64"/>
      <c r="R203" s="64"/>
      <c r="S203" s="92"/>
      <c r="T203" s="93"/>
      <c r="U203" s="93"/>
      <c r="V203" s="93"/>
      <c r="W203" s="93"/>
      <c r="X203" s="73"/>
      <c r="Y203" s="23"/>
    </row>
    <row r="204" spans="1:25" ht="25.5" x14ac:dyDescent="0.2">
      <c r="A204" s="65"/>
      <c r="B204" s="65"/>
      <c r="C204" s="77"/>
      <c r="D204" s="82"/>
      <c r="E204" s="63"/>
      <c r="F204" s="66"/>
      <c r="G204" s="66"/>
      <c r="H204" s="46" t="s">
        <v>268</v>
      </c>
      <c r="I204" s="39">
        <v>285354.03999999998</v>
      </c>
      <c r="J204" s="67"/>
      <c r="K204" s="63"/>
      <c r="L204" s="63"/>
      <c r="M204" s="63"/>
      <c r="N204" s="63"/>
      <c r="O204" s="63"/>
      <c r="P204" s="63"/>
      <c r="Q204" s="64"/>
      <c r="R204" s="64"/>
      <c r="S204" s="92"/>
      <c r="T204" s="93"/>
      <c r="U204" s="93"/>
      <c r="V204" s="93"/>
      <c r="W204" s="93"/>
      <c r="X204" s="73"/>
      <c r="Y204" s="23"/>
    </row>
    <row r="205" spans="1:25" ht="25.5" x14ac:dyDescent="0.2">
      <c r="A205" s="65"/>
      <c r="B205" s="65"/>
      <c r="C205" s="77" t="s">
        <v>575</v>
      </c>
      <c r="D205" s="82"/>
      <c r="E205" s="63"/>
      <c r="F205" s="66"/>
      <c r="G205" s="66"/>
      <c r="H205" s="46" t="s">
        <v>269</v>
      </c>
      <c r="I205" s="39">
        <v>2638216.83</v>
      </c>
      <c r="J205" s="67"/>
      <c r="K205" s="63"/>
      <c r="L205" s="63"/>
      <c r="M205" s="63"/>
      <c r="N205" s="63"/>
      <c r="O205" s="63"/>
      <c r="P205" s="63"/>
      <c r="Q205" s="64"/>
      <c r="R205" s="64"/>
      <c r="S205" s="94"/>
      <c r="T205" s="95"/>
      <c r="U205" s="95"/>
      <c r="V205" s="95"/>
      <c r="W205" s="95"/>
      <c r="X205" s="74"/>
      <c r="Y205" s="23"/>
    </row>
    <row r="206" spans="1:25" x14ac:dyDescent="0.2">
      <c r="A206" s="65"/>
      <c r="B206" s="65"/>
      <c r="C206" s="77"/>
      <c r="D206" s="82"/>
      <c r="E206" s="63"/>
      <c r="F206" s="66"/>
      <c r="G206" s="66"/>
      <c r="H206" s="46" t="s">
        <v>270</v>
      </c>
      <c r="I206" s="39">
        <v>106044.55</v>
      </c>
      <c r="J206" s="67"/>
      <c r="K206" s="63"/>
      <c r="L206" s="63"/>
      <c r="M206" s="63"/>
      <c r="N206" s="63"/>
      <c r="O206" s="63"/>
      <c r="P206" s="63"/>
      <c r="Q206" s="64"/>
      <c r="R206" s="64"/>
      <c r="S206" s="30" t="s">
        <v>1120</v>
      </c>
      <c r="T206" s="21" t="s">
        <v>653</v>
      </c>
      <c r="U206" s="21">
        <v>400</v>
      </c>
      <c r="V206" s="21">
        <v>400</v>
      </c>
      <c r="W206" s="21">
        <v>400</v>
      </c>
      <c r="X206" s="21">
        <v>400</v>
      </c>
      <c r="Y206" s="23"/>
    </row>
    <row r="207" spans="1:25" x14ac:dyDescent="0.2">
      <c r="A207" s="65"/>
      <c r="B207" s="65"/>
      <c r="C207" s="77"/>
      <c r="D207" s="82"/>
      <c r="E207" s="63"/>
      <c r="F207" s="66"/>
      <c r="G207" s="66"/>
      <c r="H207" s="46" t="s">
        <v>442</v>
      </c>
      <c r="I207" s="39">
        <v>14272.27</v>
      </c>
      <c r="J207" s="67"/>
      <c r="K207" s="63"/>
      <c r="L207" s="63"/>
      <c r="M207" s="63"/>
      <c r="N207" s="63"/>
      <c r="O207" s="63"/>
      <c r="P207" s="63"/>
      <c r="Q207" s="64"/>
      <c r="R207" s="64"/>
      <c r="S207" s="90" t="s">
        <v>653</v>
      </c>
      <c r="T207" s="91"/>
      <c r="U207" s="91"/>
      <c r="V207" s="91"/>
      <c r="W207" s="91"/>
      <c r="X207" s="72"/>
      <c r="Y207" s="23"/>
    </row>
    <row r="208" spans="1:25" ht="25.5" x14ac:dyDescent="0.2">
      <c r="A208" s="65"/>
      <c r="B208" s="65"/>
      <c r="C208" s="77" t="s">
        <v>576</v>
      </c>
      <c r="D208" s="82"/>
      <c r="E208" s="63"/>
      <c r="F208" s="66"/>
      <c r="G208" s="66"/>
      <c r="H208" s="46" t="s">
        <v>271</v>
      </c>
      <c r="I208" s="39">
        <v>5937571.8399999999</v>
      </c>
      <c r="J208" s="67"/>
      <c r="K208" s="63"/>
      <c r="L208" s="63"/>
      <c r="M208" s="63"/>
      <c r="N208" s="63"/>
      <c r="O208" s="63"/>
      <c r="P208" s="63"/>
      <c r="Q208" s="64"/>
      <c r="R208" s="64"/>
      <c r="S208" s="94"/>
      <c r="T208" s="95"/>
      <c r="U208" s="95"/>
      <c r="V208" s="95"/>
      <c r="W208" s="95"/>
      <c r="X208" s="74"/>
      <c r="Y208" s="23"/>
    </row>
    <row r="209" spans="1:25" ht="25.5" x14ac:dyDescent="0.2">
      <c r="A209" s="65"/>
      <c r="B209" s="65"/>
      <c r="C209" s="77"/>
      <c r="D209" s="82"/>
      <c r="E209" s="63"/>
      <c r="F209" s="66"/>
      <c r="G209" s="66"/>
      <c r="H209" s="46" t="s">
        <v>443</v>
      </c>
      <c r="I209" s="39">
        <v>26136.14</v>
      </c>
      <c r="J209" s="67"/>
      <c r="K209" s="63"/>
      <c r="L209" s="63"/>
      <c r="M209" s="63"/>
      <c r="N209" s="63"/>
      <c r="O209" s="63"/>
      <c r="P209" s="63"/>
      <c r="Q209" s="64"/>
      <c r="R209" s="64"/>
      <c r="S209" s="30" t="s">
        <v>1083</v>
      </c>
      <c r="T209" s="21" t="s">
        <v>653</v>
      </c>
      <c r="U209" s="21">
        <v>80</v>
      </c>
      <c r="V209" s="21">
        <v>80</v>
      </c>
      <c r="W209" s="21">
        <v>80</v>
      </c>
      <c r="X209" s="21">
        <v>80</v>
      </c>
      <c r="Y209" s="23"/>
    </row>
    <row r="210" spans="1:25" ht="25.5" x14ac:dyDescent="0.2">
      <c r="A210" s="65"/>
      <c r="B210" s="65"/>
      <c r="C210" s="77" t="s">
        <v>577</v>
      </c>
      <c r="D210" s="82"/>
      <c r="E210" s="63"/>
      <c r="F210" s="66"/>
      <c r="G210" s="66"/>
      <c r="H210" s="46" t="s">
        <v>272</v>
      </c>
      <c r="I210" s="39">
        <v>104184596.40000001</v>
      </c>
      <c r="J210" s="67"/>
      <c r="K210" s="63"/>
      <c r="L210" s="63"/>
      <c r="M210" s="63"/>
      <c r="N210" s="63"/>
      <c r="O210" s="63"/>
      <c r="P210" s="63"/>
      <c r="Q210" s="64"/>
      <c r="R210" s="64"/>
      <c r="S210" s="86" t="s">
        <v>653</v>
      </c>
      <c r="T210" s="87"/>
      <c r="U210" s="87"/>
      <c r="V210" s="87"/>
      <c r="W210" s="87"/>
      <c r="X210" s="88"/>
      <c r="Y210" s="23"/>
    </row>
    <row r="211" spans="1:25" ht="25.5" x14ac:dyDescent="0.2">
      <c r="A211" s="65"/>
      <c r="B211" s="65"/>
      <c r="C211" s="77"/>
      <c r="D211" s="82"/>
      <c r="E211" s="63"/>
      <c r="F211" s="66"/>
      <c r="G211" s="66"/>
      <c r="H211" s="46" t="s">
        <v>273</v>
      </c>
      <c r="I211" s="39">
        <v>2172027.04</v>
      </c>
      <c r="J211" s="67"/>
      <c r="K211" s="63"/>
      <c r="L211" s="63"/>
      <c r="M211" s="63"/>
      <c r="N211" s="63"/>
      <c r="O211" s="63"/>
      <c r="P211" s="63"/>
      <c r="Q211" s="64"/>
      <c r="R211" s="64"/>
      <c r="S211" s="30" t="s">
        <v>1121</v>
      </c>
      <c r="T211" s="21" t="s">
        <v>653</v>
      </c>
      <c r="U211" s="21">
        <v>2000</v>
      </c>
      <c r="V211" s="21">
        <v>5000</v>
      </c>
      <c r="W211" s="21">
        <v>5000</v>
      </c>
      <c r="X211" s="21">
        <v>5000</v>
      </c>
      <c r="Y211" s="23"/>
    </row>
    <row r="212" spans="1:25" ht="25.5" x14ac:dyDescent="0.2">
      <c r="A212" s="65"/>
      <c r="B212" s="65"/>
      <c r="C212" s="77"/>
      <c r="D212" s="82"/>
      <c r="E212" s="63"/>
      <c r="F212" s="66"/>
      <c r="G212" s="66"/>
      <c r="H212" s="46" t="s">
        <v>274</v>
      </c>
      <c r="I212" s="39">
        <v>1475669.41</v>
      </c>
      <c r="J212" s="67"/>
      <c r="K212" s="63"/>
      <c r="L212" s="63"/>
      <c r="M212" s="63"/>
      <c r="N212" s="63"/>
      <c r="O212" s="63"/>
      <c r="P212" s="63"/>
      <c r="Q212" s="64"/>
      <c r="R212" s="64"/>
      <c r="S212" s="90" t="s">
        <v>653</v>
      </c>
      <c r="T212" s="91"/>
      <c r="U212" s="91"/>
      <c r="V212" s="91"/>
      <c r="W212" s="91"/>
      <c r="X212" s="72"/>
      <c r="Y212" s="23"/>
    </row>
    <row r="213" spans="1:25" ht="25.5" x14ac:dyDescent="0.2">
      <c r="A213" s="65"/>
      <c r="B213" s="65"/>
      <c r="C213" s="78"/>
      <c r="D213" s="82"/>
      <c r="E213" s="58"/>
      <c r="F213" s="60"/>
      <c r="G213" s="60"/>
      <c r="H213" s="43" t="s">
        <v>444</v>
      </c>
      <c r="I213" s="40">
        <v>265422.81</v>
      </c>
      <c r="J213" s="68"/>
      <c r="K213" s="58"/>
      <c r="L213" s="58"/>
      <c r="M213" s="58"/>
      <c r="N213" s="58"/>
      <c r="O213" s="58"/>
      <c r="P213" s="58"/>
      <c r="Q213" s="62"/>
      <c r="R213" s="62"/>
      <c r="S213" s="94"/>
      <c r="T213" s="95"/>
      <c r="U213" s="95"/>
      <c r="V213" s="95"/>
      <c r="W213" s="95"/>
      <c r="X213" s="74"/>
      <c r="Y213" s="23"/>
    </row>
    <row r="214" spans="1:25" ht="25.5" x14ac:dyDescent="0.2">
      <c r="A214" s="65"/>
      <c r="B214" s="65"/>
      <c r="C214" s="42" t="s">
        <v>532</v>
      </c>
      <c r="D214" s="82" t="s">
        <v>741</v>
      </c>
      <c r="E214" s="57" t="s">
        <v>886</v>
      </c>
      <c r="F214" s="59">
        <f>G214*Y4</f>
        <v>6652117083.7634706</v>
      </c>
      <c r="G214" s="59">
        <f>SUM(I214:I228)</f>
        <v>882887661.25999999</v>
      </c>
      <c r="H214" s="42" t="s">
        <v>473</v>
      </c>
      <c r="I214" s="38">
        <v>76857288.370000005</v>
      </c>
      <c r="J214" s="36" t="s">
        <v>9</v>
      </c>
      <c r="K214" s="57" t="s">
        <v>799</v>
      </c>
      <c r="L214" s="57" t="s">
        <v>639</v>
      </c>
      <c r="M214" s="57" t="s">
        <v>887</v>
      </c>
      <c r="N214" s="57" t="s">
        <v>640</v>
      </c>
      <c r="O214" s="57" t="s">
        <v>640</v>
      </c>
      <c r="P214" s="57" t="s">
        <v>1231</v>
      </c>
      <c r="Q214" s="61">
        <v>45992</v>
      </c>
      <c r="R214" s="61">
        <v>45992</v>
      </c>
      <c r="S214" s="114" t="s">
        <v>678</v>
      </c>
      <c r="T214" s="65">
        <v>1</v>
      </c>
      <c r="U214" s="65">
        <v>2</v>
      </c>
      <c r="V214" s="65">
        <v>1</v>
      </c>
      <c r="W214" s="65">
        <v>2</v>
      </c>
      <c r="X214" s="65">
        <v>1</v>
      </c>
      <c r="Y214" s="23"/>
    </row>
    <row r="215" spans="1:25" ht="63.75" x14ac:dyDescent="0.2">
      <c r="A215" s="65"/>
      <c r="B215" s="65"/>
      <c r="C215" s="46" t="s">
        <v>539</v>
      </c>
      <c r="D215" s="82"/>
      <c r="E215" s="63"/>
      <c r="F215" s="66"/>
      <c r="G215" s="66"/>
      <c r="H215" s="46" t="s">
        <v>483</v>
      </c>
      <c r="I215" s="39">
        <v>45789274.390000001</v>
      </c>
      <c r="J215" s="37" t="s">
        <v>10</v>
      </c>
      <c r="K215" s="63"/>
      <c r="L215" s="63"/>
      <c r="M215" s="63"/>
      <c r="N215" s="63"/>
      <c r="O215" s="63"/>
      <c r="P215" s="63"/>
      <c r="Q215" s="64"/>
      <c r="R215" s="64"/>
      <c r="S215" s="114"/>
      <c r="T215" s="65"/>
      <c r="U215" s="65"/>
      <c r="V215" s="65"/>
      <c r="W215" s="65"/>
      <c r="X215" s="65"/>
      <c r="Y215" s="23"/>
    </row>
    <row r="216" spans="1:25" ht="25.5" x14ac:dyDescent="0.2">
      <c r="A216" s="65"/>
      <c r="B216" s="65"/>
      <c r="C216" s="77" t="s">
        <v>533</v>
      </c>
      <c r="D216" s="82"/>
      <c r="E216" s="63"/>
      <c r="F216" s="66"/>
      <c r="G216" s="66"/>
      <c r="H216" s="46" t="s">
        <v>139</v>
      </c>
      <c r="I216" s="39">
        <v>72325759.140000001</v>
      </c>
      <c r="J216" s="69" t="s">
        <v>9</v>
      </c>
      <c r="K216" s="63"/>
      <c r="L216" s="63"/>
      <c r="M216" s="63"/>
      <c r="N216" s="63"/>
      <c r="O216" s="63"/>
      <c r="P216" s="63"/>
      <c r="Q216" s="64"/>
      <c r="R216" s="64"/>
      <c r="S216" s="30" t="s">
        <v>1172</v>
      </c>
      <c r="T216" s="21" t="s">
        <v>653</v>
      </c>
      <c r="U216" s="24">
        <v>30000</v>
      </c>
      <c r="V216" s="24">
        <v>31000</v>
      </c>
      <c r="W216" s="24">
        <v>32000</v>
      </c>
      <c r="X216" s="24">
        <v>33000</v>
      </c>
      <c r="Y216" s="23"/>
    </row>
    <row r="217" spans="1:25" x14ac:dyDescent="0.2">
      <c r="A217" s="65"/>
      <c r="B217" s="65"/>
      <c r="C217" s="77"/>
      <c r="D217" s="82"/>
      <c r="E217" s="63"/>
      <c r="F217" s="66"/>
      <c r="G217" s="66"/>
      <c r="H217" s="46" t="s">
        <v>140</v>
      </c>
      <c r="I217" s="39">
        <v>5354428.08</v>
      </c>
      <c r="J217" s="67"/>
      <c r="K217" s="63"/>
      <c r="L217" s="63"/>
      <c r="M217" s="63"/>
      <c r="N217" s="63"/>
      <c r="O217" s="63"/>
      <c r="P217" s="63"/>
      <c r="Q217" s="64"/>
      <c r="R217" s="64"/>
      <c r="S217" s="30" t="s">
        <v>1173</v>
      </c>
      <c r="T217" s="21" t="s">
        <v>653</v>
      </c>
      <c r="U217" s="21">
        <v>5</v>
      </c>
      <c r="V217" s="21">
        <v>5</v>
      </c>
      <c r="W217" s="21">
        <v>5</v>
      </c>
      <c r="X217" s="21">
        <v>5</v>
      </c>
      <c r="Y217" s="23"/>
    </row>
    <row r="218" spans="1:25" x14ac:dyDescent="0.2">
      <c r="A218" s="65"/>
      <c r="B218" s="65"/>
      <c r="C218" s="77"/>
      <c r="D218" s="82"/>
      <c r="E218" s="63"/>
      <c r="F218" s="66"/>
      <c r="G218" s="66"/>
      <c r="H218" s="46" t="s">
        <v>141</v>
      </c>
      <c r="I218" s="39">
        <v>8884424.2300000004</v>
      </c>
      <c r="J218" s="67"/>
      <c r="K218" s="63"/>
      <c r="L218" s="63"/>
      <c r="M218" s="63"/>
      <c r="N218" s="63"/>
      <c r="O218" s="63"/>
      <c r="P218" s="63"/>
      <c r="Q218" s="64"/>
      <c r="R218" s="64"/>
      <c r="S218" s="30" t="s">
        <v>888</v>
      </c>
      <c r="T218" s="21">
        <v>16</v>
      </c>
      <c r="U218" s="21">
        <v>16</v>
      </c>
      <c r="V218" s="21">
        <v>20</v>
      </c>
      <c r="W218" s="21">
        <v>20</v>
      </c>
      <c r="X218" s="21">
        <v>20</v>
      </c>
      <c r="Y218" s="23"/>
    </row>
    <row r="219" spans="1:25" ht="25.5" x14ac:dyDescent="0.2">
      <c r="A219" s="65"/>
      <c r="B219" s="65"/>
      <c r="C219" s="77"/>
      <c r="D219" s="82"/>
      <c r="E219" s="63"/>
      <c r="F219" s="66"/>
      <c r="G219" s="66"/>
      <c r="H219" s="46" t="s">
        <v>142</v>
      </c>
      <c r="I219" s="39">
        <v>5984844.9299999997</v>
      </c>
      <c r="J219" s="67"/>
      <c r="K219" s="63"/>
      <c r="L219" s="63"/>
      <c r="M219" s="63"/>
      <c r="N219" s="63"/>
      <c r="O219" s="63"/>
      <c r="P219" s="63"/>
      <c r="Q219" s="64"/>
      <c r="R219" s="64"/>
      <c r="S219" s="30" t="s">
        <v>1174</v>
      </c>
      <c r="T219" s="21" t="s">
        <v>653</v>
      </c>
      <c r="U219" s="21">
        <v>8</v>
      </c>
      <c r="V219" s="21">
        <v>9</v>
      </c>
      <c r="W219" s="21">
        <v>9</v>
      </c>
      <c r="X219" s="21">
        <v>9</v>
      </c>
      <c r="Y219" s="23"/>
    </row>
    <row r="220" spans="1:25" ht="25.5" x14ac:dyDescent="0.2">
      <c r="A220" s="65"/>
      <c r="B220" s="65"/>
      <c r="C220" s="77"/>
      <c r="D220" s="82"/>
      <c r="E220" s="63"/>
      <c r="F220" s="66"/>
      <c r="G220" s="66"/>
      <c r="H220" s="46" t="s">
        <v>143</v>
      </c>
      <c r="I220" s="39">
        <v>753288.01</v>
      </c>
      <c r="J220" s="67"/>
      <c r="K220" s="63"/>
      <c r="L220" s="63"/>
      <c r="M220" s="63"/>
      <c r="N220" s="63"/>
      <c r="O220" s="63"/>
      <c r="P220" s="63"/>
      <c r="Q220" s="64"/>
      <c r="R220" s="64"/>
      <c r="S220" s="30" t="s">
        <v>1175</v>
      </c>
      <c r="T220" s="21" t="s">
        <v>653</v>
      </c>
      <c r="U220" s="21">
        <v>25</v>
      </c>
      <c r="V220" s="21">
        <v>27</v>
      </c>
      <c r="W220" s="21">
        <v>27</v>
      </c>
      <c r="X220" s="21">
        <v>27</v>
      </c>
      <c r="Y220" s="23"/>
    </row>
    <row r="221" spans="1:25" x14ac:dyDescent="0.2">
      <c r="A221" s="65"/>
      <c r="B221" s="65"/>
      <c r="C221" s="77"/>
      <c r="D221" s="82"/>
      <c r="E221" s="63"/>
      <c r="F221" s="66"/>
      <c r="G221" s="66"/>
      <c r="H221" s="46" t="s">
        <v>144</v>
      </c>
      <c r="I221" s="39">
        <v>233636.25</v>
      </c>
      <c r="J221" s="67"/>
      <c r="K221" s="63"/>
      <c r="L221" s="63"/>
      <c r="M221" s="63"/>
      <c r="N221" s="63"/>
      <c r="O221" s="63"/>
      <c r="P221" s="63"/>
      <c r="Q221" s="64"/>
      <c r="R221" s="64"/>
      <c r="S221" s="65" t="s">
        <v>653</v>
      </c>
      <c r="T221" s="65"/>
      <c r="U221" s="65"/>
      <c r="V221" s="65"/>
      <c r="W221" s="65"/>
      <c r="X221" s="65"/>
      <c r="Y221" s="23"/>
    </row>
    <row r="222" spans="1:25" x14ac:dyDescent="0.2">
      <c r="A222" s="65"/>
      <c r="B222" s="65"/>
      <c r="C222" s="77"/>
      <c r="D222" s="82"/>
      <c r="E222" s="63"/>
      <c r="F222" s="66"/>
      <c r="G222" s="66"/>
      <c r="H222" s="46" t="s">
        <v>145</v>
      </c>
      <c r="I222" s="39">
        <v>24181.68</v>
      </c>
      <c r="J222" s="67"/>
      <c r="K222" s="63"/>
      <c r="L222" s="63"/>
      <c r="M222" s="63"/>
      <c r="N222" s="63"/>
      <c r="O222" s="63"/>
      <c r="P222" s="63"/>
      <c r="Q222" s="64"/>
      <c r="R222" s="64"/>
      <c r="S222" s="65"/>
      <c r="T222" s="65"/>
      <c r="U222" s="65"/>
      <c r="V222" s="65"/>
      <c r="W222" s="65"/>
      <c r="X222" s="65"/>
      <c r="Y222" s="23"/>
    </row>
    <row r="223" spans="1:25" x14ac:dyDescent="0.2">
      <c r="A223" s="65"/>
      <c r="B223" s="65"/>
      <c r="C223" s="77"/>
      <c r="D223" s="82"/>
      <c r="E223" s="63"/>
      <c r="F223" s="66"/>
      <c r="G223" s="66"/>
      <c r="H223" s="46" t="s">
        <v>146</v>
      </c>
      <c r="I223" s="39">
        <v>31683762.539999999</v>
      </c>
      <c r="J223" s="67"/>
      <c r="K223" s="63"/>
      <c r="L223" s="63"/>
      <c r="M223" s="63"/>
      <c r="N223" s="63"/>
      <c r="O223" s="63"/>
      <c r="P223" s="63"/>
      <c r="Q223" s="64"/>
      <c r="R223" s="64"/>
      <c r="S223" s="65"/>
      <c r="T223" s="65"/>
      <c r="U223" s="65"/>
      <c r="V223" s="65"/>
      <c r="W223" s="65"/>
      <c r="X223" s="65"/>
      <c r="Y223" s="23"/>
    </row>
    <row r="224" spans="1:25" ht="25.5" x14ac:dyDescent="0.2">
      <c r="A224" s="65"/>
      <c r="B224" s="65"/>
      <c r="C224" s="77"/>
      <c r="D224" s="82"/>
      <c r="E224" s="63"/>
      <c r="F224" s="66"/>
      <c r="G224" s="66"/>
      <c r="H224" s="46" t="s">
        <v>147</v>
      </c>
      <c r="I224" s="39">
        <v>2077966.68</v>
      </c>
      <c r="J224" s="67"/>
      <c r="K224" s="63"/>
      <c r="L224" s="63"/>
      <c r="M224" s="63"/>
      <c r="N224" s="63"/>
      <c r="O224" s="63"/>
      <c r="P224" s="63"/>
      <c r="Q224" s="64"/>
      <c r="R224" s="64"/>
      <c r="S224" s="65"/>
      <c r="T224" s="65"/>
      <c r="U224" s="65"/>
      <c r="V224" s="65"/>
      <c r="W224" s="65"/>
      <c r="X224" s="65"/>
      <c r="Y224" s="23"/>
    </row>
    <row r="225" spans="1:25" x14ac:dyDescent="0.2">
      <c r="A225" s="65"/>
      <c r="B225" s="65"/>
      <c r="C225" s="77"/>
      <c r="D225" s="82"/>
      <c r="E225" s="63"/>
      <c r="F225" s="66"/>
      <c r="G225" s="66"/>
      <c r="H225" s="46" t="s">
        <v>475</v>
      </c>
      <c r="I225" s="39">
        <v>4200100.6400000006</v>
      </c>
      <c r="J225" s="67"/>
      <c r="K225" s="63"/>
      <c r="L225" s="63"/>
      <c r="M225" s="63"/>
      <c r="N225" s="63"/>
      <c r="O225" s="63"/>
      <c r="P225" s="63"/>
      <c r="Q225" s="64"/>
      <c r="R225" s="64"/>
      <c r="S225" s="65"/>
      <c r="T225" s="65"/>
      <c r="U225" s="65"/>
      <c r="V225" s="65"/>
      <c r="W225" s="65"/>
      <c r="X225" s="65"/>
      <c r="Y225" s="23"/>
    </row>
    <row r="226" spans="1:25" x14ac:dyDescent="0.2">
      <c r="A226" s="65"/>
      <c r="B226" s="65"/>
      <c r="C226" s="77"/>
      <c r="D226" s="82"/>
      <c r="E226" s="63"/>
      <c r="F226" s="66"/>
      <c r="G226" s="66"/>
      <c r="H226" s="46" t="s">
        <v>391</v>
      </c>
      <c r="I226" s="39">
        <v>74722.94</v>
      </c>
      <c r="J226" s="67"/>
      <c r="K226" s="63"/>
      <c r="L226" s="63"/>
      <c r="M226" s="63"/>
      <c r="N226" s="63"/>
      <c r="O226" s="63"/>
      <c r="P226" s="63"/>
      <c r="Q226" s="64"/>
      <c r="R226" s="64"/>
      <c r="S226" s="65"/>
      <c r="T226" s="65"/>
      <c r="U226" s="65"/>
      <c r="V226" s="65"/>
      <c r="W226" s="65"/>
      <c r="X226" s="65"/>
      <c r="Y226" s="23"/>
    </row>
    <row r="227" spans="1:25" ht="25.5" x14ac:dyDescent="0.2">
      <c r="A227" s="65"/>
      <c r="B227" s="65"/>
      <c r="C227" s="46" t="s">
        <v>534</v>
      </c>
      <c r="D227" s="82"/>
      <c r="E227" s="63"/>
      <c r="F227" s="66"/>
      <c r="G227" s="66"/>
      <c r="H227" s="46" t="s">
        <v>148</v>
      </c>
      <c r="I227" s="39">
        <v>537450277.45000005</v>
      </c>
      <c r="J227" s="67"/>
      <c r="K227" s="63"/>
      <c r="L227" s="63"/>
      <c r="M227" s="63"/>
      <c r="N227" s="63"/>
      <c r="O227" s="63"/>
      <c r="P227" s="63"/>
      <c r="Q227" s="64"/>
      <c r="R227" s="64"/>
      <c r="S227" s="65"/>
      <c r="T227" s="65"/>
      <c r="U227" s="65"/>
      <c r="V227" s="65"/>
      <c r="W227" s="65"/>
      <c r="X227" s="65"/>
      <c r="Y227" s="23"/>
    </row>
    <row r="228" spans="1:25" ht="25.5" x14ac:dyDescent="0.2">
      <c r="A228" s="65"/>
      <c r="B228" s="65"/>
      <c r="C228" s="43" t="s">
        <v>537</v>
      </c>
      <c r="D228" s="82"/>
      <c r="E228" s="58"/>
      <c r="F228" s="60"/>
      <c r="G228" s="60"/>
      <c r="H228" s="43" t="s">
        <v>163</v>
      </c>
      <c r="I228" s="40">
        <v>91193705.930000007</v>
      </c>
      <c r="J228" s="68"/>
      <c r="K228" s="58"/>
      <c r="L228" s="58"/>
      <c r="M228" s="58"/>
      <c r="N228" s="58"/>
      <c r="O228" s="58"/>
      <c r="P228" s="58"/>
      <c r="Q228" s="62"/>
      <c r="R228" s="62"/>
      <c r="S228" s="65"/>
      <c r="T228" s="65"/>
      <c r="U228" s="65"/>
      <c r="V228" s="65"/>
      <c r="W228" s="65"/>
      <c r="X228" s="65"/>
      <c r="Y228" s="23"/>
    </row>
    <row r="229" spans="1:25" ht="63.75" x14ac:dyDescent="0.2">
      <c r="A229" s="65" t="s">
        <v>613</v>
      </c>
      <c r="B229" s="65" t="s">
        <v>610</v>
      </c>
      <c r="C229" s="42" t="s">
        <v>539</v>
      </c>
      <c r="D229" s="82" t="s">
        <v>742</v>
      </c>
      <c r="E229" s="57" t="s">
        <v>891</v>
      </c>
      <c r="F229" s="59">
        <f>G229*Y4</f>
        <v>2920248083.0513253</v>
      </c>
      <c r="G229" s="59">
        <f>SUM(I229:I257)</f>
        <v>387583526.85000002</v>
      </c>
      <c r="H229" s="42" t="s">
        <v>479</v>
      </c>
      <c r="I229" s="38">
        <v>8825251.25</v>
      </c>
      <c r="J229" s="47" t="s">
        <v>10</v>
      </c>
      <c r="K229" s="57" t="s">
        <v>799</v>
      </c>
      <c r="L229" s="57" t="s">
        <v>639</v>
      </c>
      <c r="M229" s="57">
        <v>11</v>
      </c>
      <c r="N229" s="57" t="s">
        <v>640</v>
      </c>
      <c r="O229" s="57" t="s">
        <v>644</v>
      </c>
      <c r="P229" s="57" t="s">
        <v>680</v>
      </c>
      <c r="Q229" s="61">
        <v>45992</v>
      </c>
      <c r="R229" s="61">
        <v>45992</v>
      </c>
      <c r="S229" s="30" t="s">
        <v>679</v>
      </c>
      <c r="T229" s="21">
        <v>1</v>
      </c>
      <c r="U229" s="21">
        <v>3</v>
      </c>
      <c r="V229" s="21">
        <v>2</v>
      </c>
      <c r="W229" s="21">
        <v>1</v>
      </c>
      <c r="X229" s="21">
        <v>1</v>
      </c>
      <c r="Y229" s="23"/>
    </row>
    <row r="230" spans="1:25" x14ac:dyDescent="0.2">
      <c r="A230" s="65"/>
      <c r="B230" s="65"/>
      <c r="C230" s="77" t="s">
        <v>584</v>
      </c>
      <c r="D230" s="82"/>
      <c r="E230" s="63"/>
      <c r="F230" s="66"/>
      <c r="G230" s="66"/>
      <c r="H230" s="46" t="s">
        <v>309</v>
      </c>
      <c r="I230" s="39">
        <v>189793.62</v>
      </c>
      <c r="J230" s="67" t="s">
        <v>17</v>
      </c>
      <c r="K230" s="63"/>
      <c r="L230" s="63"/>
      <c r="M230" s="63"/>
      <c r="N230" s="63"/>
      <c r="O230" s="63"/>
      <c r="P230" s="63"/>
      <c r="Q230" s="64"/>
      <c r="R230" s="64"/>
      <c r="S230" s="30" t="s">
        <v>1176</v>
      </c>
      <c r="T230" s="21" t="s">
        <v>653</v>
      </c>
      <c r="U230" s="21">
        <v>81</v>
      </c>
      <c r="V230" s="21">
        <v>85</v>
      </c>
      <c r="W230" s="21">
        <v>85</v>
      </c>
      <c r="X230" s="21">
        <v>85</v>
      </c>
      <c r="Y230" s="23"/>
    </row>
    <row r="231" spans="1:25" x14ac:dyDescent="0.2">
      <c r="A231" s="65"/>
      <c r="B231" s="65"/>
      <c r="C231" s="77"/>
      <c r="D231" s="82"/>
      <c r="E231" s="63"/>
      <c r="F231" s="66"/>
      <c r="G231" s="66"/>
      <c r="H231" s="46" t="s">
        <v>310</v>
      </c>
      <c r="I231" s="39">
        <v>371623.86</v>
      </c>
      <c r="J231" s="67"/>
      <c r="K231" s="63"/>
      <c r="L231" s="63"/>
      <c r="M231" s="63"/>
      <c r="N231" s="63"/>
      <c r="O231" s="63"/>
      <c r="P231" s="63"/>
      <c r="Q231" s="64"/>
      <c r="R231" s="64"/>
      <c r="S231" s="65" t="s">
        <v>653</v>
      </c>
      <c r="T231" s="65"/>
      <c r="U231" s="65"/>
      <c r="V231" s="65"/>
      <c r="W231" s="65"/>
      <c r="X231" s="65"/>
      <c r="Y231" s="23"/>
    </row>
    <row r="232" spans="1:25" x14ac:dyDescent="0.2">
      <c r="A232" s="65"/>
      <c r="B232" s="65"/>
      <c r="C232" s="77"/>
      <c r="D232" s="82"/>
      <c r="E232" s="63"/>
      <c r="F232" s="66"/>
      <c r="G232" s="66"/>
      <c r="H232" s="46" t="s">
        <v>311</v>
      </c>
      <c r="I232" s="39">
        <v>261463.92</v>
      </c>
      <c r="J232" s="67"/>
      <c r="K232" s="63"/>
      <c r="L232" s="63"/>
      <c r="M232" s="63"/>
      <c r="N232" s="63"/>
      <c r="O232" s="63"/>
      <c r="P232" s="63"/>
      <c r="Q232" s="64"/>
      <c r="R232" s="64"/>
      <c r="S232" s="30" t="s">
        <v>1176</v>
      </c>
      <c r="T232" s="21" t="s">
        <v>653</v>
      </c>
      <c r="U232" s="21">
        <v>43</v>
      </c>
      <c r="V232" s="21">
        <v>45</v>
      </c>
      <c r="W232" s="21">
        <v>45</v>
      </c>
      <c r="X232" s="21">
        <v>45</v>
      </c>
      <c r="Y232" s="23"/>
    </row>
    <row r="233" spans="1:25" x14ac:dyDescent="0.2">
      <c r="A233" s="65"/>
      <c r="B233" s="65"/>
      <c r="C233" s="77"/>
      <c r="D233" s="82"/>
      <c r="E233" s="63"/>
      <c r="F233" s="66"/>
      <c r="G233" s="66"/>
      <c r="H233" s="46" t="s">
        <v>312</v>
      </c>
      <c r="I233" s="39">
        <v>29216757.539999999</v>
      </c>
      <c r="J233" s="67"/>
      <c r="K233" s="63"/>
      <c r="L233" s="63"/>
      <c r="M233" s="63"/>
      <c r="N233" s="63"/>
      <c r="O233" s="63"/>
      <c r="P233" s="63"/>
      <c r="Q233" s="64"/>
      <c r="R233" s="64"/>
      <c r="S233" s="30" t="s">
        <v>1177</v>
      </c>
      <c r="T233" s="21" t="s">
        <v>653</v>
      </c>
      <c r="U233" s="21">
        <v>12</v>
      </c>
      <c r="V233" s="21">
        <v>12</v>
      </c>
      <c r="W233" s="21">
        <v>12</v>
      </c>
      <c r="X233" s="21">
        <v>12</v>
      </c>
      <c r="Y233" s="23"/>
    </row>
    <row r="234" spans="1:25" x14ac:dyDescent="0.2">
      <c r="A234" s="65"/>
      <c r="B234" s="65"/>
      <c r="C234" s="77"/>
      <c r="D234" s="82"/>
      <c r="E234" s="63"/>
      <c r="F234" s="66"/>
      <c r="G234" s="66"/>
      <c r="H234" s="46" t="s">
        <v>313</v>
      </c>
      <c r="I234" s="39">
        <v>889508.26</v>
      </c>
      <c r="J234" s="67"/>
      <c r="K234" s="63"/>
      <c r="L234" s="63"/>
      <c r="M234" s="63"/>
      <c r="N234" s="63"/>
      <c r="O234" s="63"/>
      <c r="P234" s="63"/>
      <c r="Q234" s="64"/>
      <c r="R234" s="64"/>
      <c r="S234" s="65" t="s">
        <v>653</v>
      </c>
      <c r="T234" s="65"/>
      <c r="U234" s="65"/>
      <c r="V234" s="65"/>
      <c r="W234" s="65"/>
      <c r="X234" s="65"/>
      <c r="Y234" s="23"/>
    </row>
    <row r="235" spans="1:25" x14ac:dyDescent="0.2">
      <c r="A235" s="65"/>
      <c r="B235" s="65"/>
      <c r="C235" s="77"/>
      <c r="D235" s="82"/>
      <c r="E235" s="63"/>
      <c r="F235" s="66"/>
      <c r="G235" s="66"/>
      <c r="H235" s="46" t="s">
        <v>314</v>
      </c>
      <c r="I235" s="39">
        <v>617161.06000000006</v>
      </c>
      <c r="J235" s="67"/>
      <c r="K235" s="63"/>
      <c r="L235" s="63"/>
      <c r="M235" s="63"/>
      <c r="N235" s="63"/>
      <c r="O235" s="63"/>
      <c r="P235" s="63"/>
      <c r="Q235" s="64"/>
      <c r="R235" s="64"/>
      <c r="S235" s="65"/>
      <c r="T235" s="65"/>
      <c r="U235" s="65"/>
      <c r="V235" s="65"/>
      <c r="W235" s="65"/>
      <c r="X235" s="65"/>
      <c r="Y235" s="23"/>
    </row>
    <row r="236" spans="1:25" x14ac:dyDescent="0.2">
      <c r="A236" s="65"/>
      <c r="B236" s="65"/>
      <c r="C236" s="77"/>
      <c r="D236" s="82"/>
      <c r="E236" s="63"/>
      <c r="F236" s="66"/>
      <c r="G236" s="66"/>
      <c r="H236" s="46" t="s">
        <v>315</v>
      </c>
      <c r="I236" s="39">
        <v>342424.85</v>
      </c>
      <c r="J236" s="67"/>
      <c r="K236" s="63"/>
      <c r="L236" s="63"/>
      <c r="M236" s="63"/>
      <c r="N236" s="63"/>
      <c r="O236" s="63"/>
      <c r="P236" s="63"/>
      <c r="Q236" s="64"/>
      <c r="R236" s="64"/>
      <c r="S236" s="65"/>
      <c r="T236" s="65"/>
      <c r="U236" s="65"/>
      <c r="V236" s="65"/>
      <c r="W236" s="65"/>
      <c r="X236" s="65"/>
      <c r="Y236" s="23"/>
    </row>
    <row r="237" spans="1:25" ht="25.5" x14ac:dyDescent="0.2">
      <c r="A237" s="65"/>
      <c r="B237" s="65"/>
      <c r="C237" s="77"/>
      <c r="D237" s="82"/>
      <c r="E237" s="63"/>
      <c r="F237" s="66"/>
      <c r="G237" s="66"/>
      <c r="H237" s="46" t="s">
        <v>316</v>
      </c>
      <c r="I237" s="39">
        <v>639176.77</v>
      </c>
      <c r="J237" s="67"/>
      <c r="K237" s="63"/>
      <c r="L237" s="63"/>
      <c r="M237" s="63"/>
      <c r="N237" s="63"/>
      <c r="O237" s="63"/>
      <c r="P237" s="63"/>
      <c r="Q237" s="64"/>
      <c r="R237" s="64"/>
      <c r="S237" s="30" t="s">
        <v>1178</v>
      </c>
      <c r="T237" s="21" t="s">
        <v>653</v>
      </c>
      <c r="U237" s="12">
        <v>1</v>
      </c>
      <c r="V237" s="12">
        <v>1</v>
      </c>
      <c r="W237" s="12">
        <v>1</v>
      </c>
      <c r="X237" s="12">
        <v>1</v>
      </c>
      <c r="Y237" s="23"/>
    </row>
    <row r="238" spans="1:25" x14ac:dyDescent="0.2">
      <c r="A238" s="65"/>
      <c r="B238" s="65"/>
      <c r="C238" s="77"/>
      <c r="D238" s="82"/>
      <c r="E238" s="63"/>
      <c r="F238" s="66"/>
      <c r="G238" s="66"/>
      <c r="H238" s="46" t="s">
        <v>317</v>
      </c>
      <c r="I238" s="39">
        <v>54416.35</v>
      </c>
      <c r="J238" s="67"/>
      <c r="K238" s="63"/>
      <c r="L238" s="63"/>
      <c r="M238" s="63"/>
      <c r="N238" s="63"/>
      <c r="O238" s="63"/>
      <c r="P238" s="63"/>
      <c r="Q238" s="64"/>
      <c r="R238" s="64"/>
      <c r="S238" s="65" t="s">
        <v>653</v>
      </c>
      <c r="T238" s="65"/>
      <c r="U238" s="65"/>
      <c r="V238" s="65"/>
      <c r="W238" s="65"/>
      <c r="X238" s="65"/>
      <c r="Y238" s="23"/>
    </row>
    <row r="239" spans="1:25" x14ac:dyDescent="0.2">
      <c r="A239" s="65"/>
      <c r="B239" s="65"/>
      <c r="C239" s="77"/>
      <c r="D239" s="82"/>
      <c r="E239" s="63"/>
      <c r="F239" s="66"/>
      <c r="G239" s="66"/>
      <c r="H239" s="46" t="s">
        <v>318</v>
      </c>
      <c r="I239" s="39">
        <v>690158.6</v>
      </c>
      <c r="J239" s="67"/>
      <c r="K239" s="63"/>
      <c r="L239" s="63"/>
      <c r="M239" s="63"/>
      <c r="N239" s="63"/>
      <c r="O239" s="63"/>
      <c r="P239" s="63"/>
      <c r="Q239" s="64"/>
      <c r="R239" s="64"/>
      <c r="S239" s="65"/>
      <c r="T239" s="65"/>
      <c r="U239" s="65"/>
      <c r="V239" s="65"/>
      <c r="W239" s="65"/>
      <c r="X239" s="65"/>
      <c r="Y239" s="23"/>
    </row>
    <row r="240" spans="1:25" ht="25.5" x14ac:dyDescent="0.2">
      <c r="A240" s="65"/>
      <c r="B240" s="65"/>
      <c r="C240" s="77"/>
      <c r="D240" s="82"/>
      <c r="E240" s="63"/>
      <c r="F240" s="66"/>
      <c r="G240" s="66"/>
      <c r="H240" s="46" t="s">
        <v>319</v>
      </c>
      <c r="I240" s="39">
        <v>508314.39</v>
      </c>
      <c r="J240" s="67"/>
      <c r="K240" s="63"/>
      <c r="L240" s="63"/>
      <c r="M240" s="63"/>
      <c r="N240" s="63"/>
      <c r="O240" s="63"/>
      <c r="P240" s="63"/>
      <c r="Q240" s="64"/>
      <c r="R240" s="64"/>
      <c r="S240" s="30" t="s">
        <v>1179</v>
      </c>
      <c r="T240" s="21" t="s">
        <v>653</v>
      </c>
      <c r="U240" s="12">
        <v>1</v>
      </c>
      <c r="V240" s="12">
        <v>1</v>
      </c>
      <c r="W240" s="12">
        <v>1</v>
      </c>
      <c r="X240" s="12">
        <v>1</v>
      </c>
      <c r="Y240" s="23"/>
    </row>
    <row r="241" spans="1:25" x14ac:dyDescent="0.2">
      <c r="A241" s="65"/>
      <c r="B241" s="65"/>
      <c r="C241" s="77"/>
      <c r="D241" s="82"/>
      <c r="E241" s="63"/>
      <c r="F241" s="66"/>
      <c r="G241" s="66"/>
      <c r="H241" s="46" t="s">
        <v>320</v>
      </c>
      <c r="I241" s="39">
        <v>530891.23</v>
      </c>
      <c r="J241" s="67"/>
      <c r="K241" s="63"/>
      <c r="L241" s="63"/>
      <c r="M241" s="63"/>
      <c r="N241" s="63"/>
      <c r="O241" s="63"/>
      <c r="P241" s="63"/>
      <c r="Q241" s="64"/>
      <c r="R241" s="64"/>
      <c r="S241" s="30" t="s">
        <v>1176</v>
      </c>
      <c r="T241" s="21" t="s">
        <v>653</v>
      </c>
      <c r="U241" s="21">
        <v>168</v>
      </c>
      <c r="V241" s="21">
        <v>168</v>
      </c>
      <c r="W241" s="21">
        <v>168</v>
      </c>
      <c r="X241" s="21">
        <v>168</v>
      </c>
      <c r="Y241" s="23"/>
    </row>
    <row r="242" spans="1:25" x14ac:dyDescent="0.2">
      <c r="A242" s="65"/>
      <c r="B242" s="65"/>
      <c r="C242" s="77"/>
      <c r="D242" s="82"/>
      <c r="E242" s="63"/>
      <c r="F242" s="66"/>
      <c r="G242" s="66"/>
      <c r="H242" s="46" t="s">
        <v>321</v>
      </c>
      <c r="I242" s="39">
        <v>285354.03999999998</v>
      </c>
      <c r="J242" s="67"/>
      <c r="K242" s="63"/>
      <c r="L242" s="63"/>
      <c r="M242" s="63"/>
      <c r="N242" s="63"/>
      <c r="O242" s="63"/>
      <c r="P242" s="63"/>
      <c r="Q242" s="64"/>
      <c r="R242" s="64"/>
      <c r="S242" s="65" t="s">
        <v>653</v>
      </c>
      <c r="T242" s="65"/>
      <c r="U242" s="65"/>
      <c r="V242" s="65"/>
      <c r="W242" s="65"/>
      <c r="X242" s="65"/>
      <c r="Y242" s="23"/>
    </row>
    <row r="243" spans="1:25" x14ac:dyDescent="0.2">
      <c r="A243" s="65"/>
      <c r="B243" s="65"/>
      <c r="C243" s="77"/>
      <c r="D243" s="82"/>
      <c r="E243" s="63"/>
      <c r="F243" s="66"/>
      <c r="G243" s="66"/>
      <c r="H243" s="46" t="s">
        <v>322</v>
      </c>
      <c r="I243" s="39">
        <v>573995.07999999996</v>
      </c>
      <c r="J243" s="67"/>
      <c r="K243" s="63"/>
      <c r="L243" s="63"/>
      <c r="M243" s="63"/>
      <c r="N243" s="63"/>
      <c r="O243" s="63"/>
      <c r="P243" s="63"/>
      <c r="Q243" s="64"/>
      <c r="R243" s="64"/>
      <c r="S243" s="30" t="s">
        <v>658</v>
      </c>
      <c r="T243" s="21" t="s">
        <v>653</v>
      </c>
      <c r="U243" s="21">
        <v>3</v>
      </c>
      <c r="V243" s="21">
        <v>3</v>
      </c>
      <c r="W243" s="21">
        <v>3</v>
      </c>
      <c r="X243" s="21">
        <v>3</v>
      </c>
      <c r="Y243" s="23"/>
    </row>
    <row r="244" spans="1:25" ht="25.5" x14ac:dyDescent="0.2">
      <c r="A244" s="65"/>
      <c r="B244" s="65"/>
      <c r="C244" s="77"/>
      <c r="D244" s="82"/>
      <c r="E244" s="63"/>
      <c r="F244" s="66"/>
      <c r="G244" s="66"/>
      <c r="H244" s="46" t="s">
        <v>323</v>
      </c>
      <c r="I244" s="39">
        <v>331541.58</v>
      </c>
      <c r="J244" s="67"/>
      <c r="K244" s="63"/>
      <c r="L244" s="63"/>
      <c r="M244" s="63"/>
      <c r="N244" s="63"/>
      <c r="O244" s="63"/>
      <c r="P244" s="58"/>
      <c r="Q244" s="64"/>
      <c r="R244" s="64"/>
      <c r="S244" s="65" t="s">
        <v>653</v>
      </c>
      <c r="T244" s="65"/>
      <c r="U244" s="65"/>
      <c r="V244" s="65"/>
      <c r="W244" s="65"/>
      <c r="X244" s="65"/>
      <c r="Y244" s="23"/>
    </row>
    <row r="245" spans="1:25" x14ac:dyDescent="0.2">
      <c r="A245" s="65"/>
      <c r="B245" s="65"/>
      <c r="C245" s="77"/>
      <c r="D245" s="82"/>
      <c r="E245" s="63"/>
      <c r="F245" s="66"/>
      <c r="G245" s="66"/>
      <c r="H245" s="46" t="s">
        <v>324</v>
      </c>
      <c r="I245" s="39">
        <v>614722.81000000006</v>
      </c>
      <c r="J245" s="67"/>
      <c r="K245" s="63"/>
      <c r="L245" s="63"/>
      <c r="M245" s="63"/>
      <c r="N245" s="63"/>
      <c r="O245" s="63"/>
      <c r="P245" s="57" t="s">
        <v>892</v>
      </c>
      <c r="Q245" s="64"/>
      <c r="R245" s="64"/>
      <c r="S245" s="30" t="s">
        <v>1180</v>
      </c>
      <c r="T245" s="24" t="s">
        <v>653</v>
      </c>
      <c r="U245" s="12">
        <v>1</v>
      </c>
      <c r="V245" s="12">
        <v>1</v>
      </c>
      <c r="W245" s="12">
        <v>1</v>
      </c>
      <c r="X245" s="12">
        <v>1</v>
      </c>
      <c r="Y245" s="23"/>
    </row>
    <row r="246" spans="1:25" x14ac:dyDescent="0.2">
      <c r="A246" s="65"/>
      <c r="B246" s="65"/>
      <c r="C246" s="77"/>
      <c r="D246" s="82"/>
      <c r="E246" s="63"/>
      <c r="F246" s="66"/>
      <c r="G246" s="66"/>
      <c r="H246" s="46" t="s">
        <v>325</v>
      </c>
      <c r="I246" s="39">
        <v>2017604.57</v>
      </c>
      <c r="J246" s="67"/>
      <c r="K246" s="63"/>
      <c r="L246" s="63"/>
      <c r="M246" s="63"/>
      <c r="N246" s="63"/>
      <c r="O246" s="63"/>
      <c r="P246" s="63"/>
      <c r="Q246" s="64"/>
      <c r="R246" s="64"/>
      <c r="S246" s="30" t="s">
        <v>1180</v>
      </c>
      <c r="T246" s="24" t="s">
        <v>653</v>
      </c>
      <c r="U246" s="12">
        <v>1</v>
      </c>
      <c r="V246" s="12">
        <v>1</v>
      </c>
      <c r="W246" s="12">
        <v>1</v>
      </c>
      <c r="X246" s="12">
        <v>1</v>
      </c>
      <c r="Y246" s="23"/>
    </row>
    <row r="247" spans="1:25" x14ac:dyDescent="0.2">
      <c r="A247" s="65"/>
      <c r="B247" s="65"/>
      <c r="C247" s="77"/>
      <c r="D247" s="82"/>
      <c r="E247" s="63"/>
      <c r="F247" s="66"/>
      <c r="G247" s="66"/>
      <c r="H247" s="46" t="s">
        <v>326</v>
      </c>
      <c r="I247" s="39">
        <v>106178.25</v>
      </c>
      <c r="J247" s="67"/>
      <c r="K247" s="63"/>
      <c r="L247" s="63"/>
      <c r="M247" s="63"/>
      <c r="N247" s="63"/>
      <c r="O247" s="63"/>
      <c r="P247" s="63"/>
      <c r="Q247" s="64"/>
      <c r="R247" s="64"/>
      <c r="S247" s="30" t="s">
        <v>1176</v>
      </c>
      <c r="T247" s="24" t="s">
        <v>653</v>
      </c>
      <c r="U247" s="24">
        <v>13</v>
      </c>
      <c r="V247" s="24">
        <v>22</v>
      </c>
      <c r="W247" s="24">
        <v>22</v>
      </c>
      <c r="X247" s="24">
        <v>22</v>
      </c>
      <c r="Y247" s="23"/>
    </row>
    <row r="248" spans="1:25" x14ac:dyDescent="0.2">
      <c r="A248" s="65"/>
      <c r="B248" s="65"/>
      <c r="C248" s="77"/>
      <c r="D248" s="82"/>
      <c r="E248" s="63"/>
      <c r="F248" s="66"/>
      <c r="G248" s="66"/>
      <c r="H248" s="46" t="s">
        <v>327</v>
      </c>
      <c r="I248" s="39">
        <v>306600</v>
      </c>
      <c r="J248" s="67"/>
      <c r="K248" s="63"/>
      <c r="L248" s="63"/>
      <c r="M248" s="63"/>
      <c r="N248" s="63"/>
      <c r="O248" s="63"/>
      <c r="P248" s="63"/>
      <c r="Q248" s="64"/>
      <c r="R248" s="64"/>
      <c r="S248" s="30" t="s">
        <v>1181</v>
      </c>
      <c r="T248" s="24" t="s">
        <v>653</v>
      </c>
      <c r="U248" s="24">
        <v>3</v>
      </c>
      <c r="V248" s="24">
        <v>3</v>
      </c>
      <c r="W248" s="24">
        <v>3</v>
      </c>
      <c r="X248" s="24">
        <v>3</v>
      </c>
      <c r="Y248" s="23"/>
    </row>
    <row r="249" spans="1:25" x14ac:dyDescent="0.2">
      <c r="A249" s="65"/>
      <c r="B249" s="65"/>
      <c r="C249" s="77"/>
      <c r="D249" s="82"/>
      <c r="E249" s="63"/>
      <c r="F249" s="66"/>
      <c r="G249" s="66"/>
      <c r="H249" s="46" t="s">
        <v>456</v>
      </c>
      <c r="I249" s="39">
        <v>99600</v>
      </c>
      <c r="J249" s="67"/>
      <c r="K249" s="63"/>
      <c r="L249" s="63"/>
      <c r="M249" s="63"/>
      <c r="N249" s="63"/>
      <c r="O249" s="63"/>
      <c r="P249" s="63"/>
      <c r="Q249" s="64"/>
      <c r="R249" s="64"/>
      <c r="S249" s="30" t="s">
        <v>1182</v>
      </c>
      <c r="T249" s="24" t="s">
        <v>653</v>
      </c>
      <c r="U249" s="24">
        <v>0</v>
      </c>
      <c r="V249" s="24">
        <v>1</v>
      </c>
      <c r="W249" s="24">
        <v>0</v>
      </c>
      <c r="X249" s="24">
        <v>0</v>
      </c>
      <c r="Y249" s="23"/>
    </row>
    <row r="250" spans="1:25" ht="25.5" x14ac:dyDescent="0.2">
      <c r="A250" s="65"/>
      <c r="B250" s="65"/>
      <c r="C250" s="77"/>
      <c r="D250" s="82"/>
      <c r="E250" s="63"/>
      <c r="F250" s="66"/>
      <c r="G250" s="66"/>
      <c r="H250" s="46" t="s">
        <v>457</v>
      </c>
      <c r="I250" s="39">
        <v>79500</v>
      </c>
      <c r="J250" s="67"/>
      <c r="K250" s="63"/>
      <c r="L250" s="63"/>
      <c r="M250" s="63"/>
      <c r="N250" s="63"/>
      <c r="O250" s="63"/>
      <c r="P250" s="63"/>
      <c r="Q250" s="64"/>
      <c r="R250" s="64"/>
      <c r="S250" s="30" t="s">
        <v>1183</v>
      </c>
      <c r="T250" s="24" t="s">
        <v>653</v>
      </c>
      <c r="U250" s="24">
        <v>0</v>
      </c>
      <c r="V250" s="24">
        <v>1</v>
      </c>
      <c r="W250" s="24">
        <v>1</v>
      </c>
      <c r="X250" s="24">
        <v>0</v>
      </c>
      <c r="Y250" s="23"/>
    </row>
    <row r="251" spans="1:25" ht="38.25" x14ac:dyDescent="0.2">
      <c r="A251" s="65"/>
      <c r="B251" s="65"/>
      <c r="C251" s="46" t="s">
        <v>586</v>
      </c>
      <c r="D251" s="82"/>
      <c r="E251" s="63"/>
      <c r="F251" s="66"/>
      <c r="G251" s="66"/>
      <c r="H251" s="46" t="s">
        <v>341</v>
      </c>
      <c r="I251" s="39">
        <v>597000</v>
      </c>
      <c r="J251" s="67"/>
      <c r="K251" s="63"/>
      <c r="L251" s="63"/>
      <c r="M251" s="63"/>
      <c r="N251" s="63"/>
      <c r="O251" s="63"/>
      <c r="P251" s="63"/>
      <c r="Q251" s="64"/>
      <c r="R251" s="64"/>
      <c r="S251" s="30" t="s">
        <v>1176</v>
      </c>
      <c r="T251" s="24" t="s">
        <v>653</v>
      </c>
      <c r="U251" s="24">
        <v>13</v>
      </c>
      <c r="V251" s="24">
        <v>22</v>
      </c>
      <c r="W251" s="24">
        <v>22</v>
      </c>
      <c r="X251" s="24">
        <v>22</v>
      </c>
      <c r="Y251" s="23"/>
    </row>
    <row r="252" spans="1:25" ht="25.5" x14ac:dyDescent="0.2">
      <c r="A252" s="65"/>
      <c r="B252" s="65"/>
      <c r="C252" s="77" t="s">
        <v>587</v>
      </c>
      <c r="D252" s="82"/>
      <c r="E252" s="63"/>
      <c r="F252" s="66"/>
      <c r="G252" s="66"/>
      <c r="H252" s="46" t="s">
        <v>342</v>
      </c>
      <c r="I252" s="39">
        <v>240885333.71000001</v>
      </c>
      <c r="J252" s="67"/>
      <c r="K252" s="63"/>
      <c r="L252" s="63"/>
      <c r="M252" s="63"/>
      <c r="N252" s="63"/>
      <c r="O252" s="63"/>
      <c r="P252" s="63"/>
      <c r="Q252" s="64"/>
      <c r="R252" s="64"/>
      <c r="S252" s="86" t="s">
        <v>653</v>
      </c>
      <c r="T252" s="87"/>
      <c r="U252" s="87"/>
      <c r="V252" s="87"/>
      <c r="W252" s="87"/>
      <c r="X252" s="88"/>
      <c r="Y252" s="23"/>
    </row>
    <row r="253" spans="1:25" x14ac:dyDescent="0.2">
      <c r="A253" s="65"/>
      <c r="B253" s="65"/>
      <c r="C253" s="77"/>
      <c r="D253" s="82"/>
      <c r="E253" s="63"/>
      <c r="F253" s="66"/>
      <c r="G253" s="66"/>
      <c r="H253" s="46" t="s">
        <v>343</v>
      </c>
      <c r="I253" s="39">
        <v>31209320.949999999</v>
      </c>
      <c r="J253" s="67"/>
      <c r="K253" s="63"/>
      <c r="L253" s="63"/>
      <c r="M253" s="63"/>
      <c r="N253" s="63"/>
      <c r="O253" s="63"/>
      <c r="P253" s="63"/>
      <c r="Q253" s="64"/>
      <c r="R253" s="64"/>
      <c r="S253" s="30" t="s">
        <v>1184</v>
      </c>
      <c r="T253" s="24" t="s">
        <v>653</v>
      </c>
      <c r="U253" s="24">
        <v>894</v>
      </c>
      <c r="V253" s="24">
        <v>950</v>
      </c>
      <c r="W253" s="24">
        <v>950</v>
      </c>
      <c r="X253" s="24">
        <v>950</v>
      </c>
      <c r="Y253" s="23"/>
    </row>
    <row r="254" spans="1:25" ht="25.5" x14ac:dyDescent="0.2">
      <c r="A254" s="65"/>
      <c r="B254" s="65"/>
      <c r="C254" s="77"/>
      <c r="D254" s="82"/>
      <c r="E254" s="63"/>
      <c r="F254" s="66"/>
      <c r="G254" s="66"/>
      <c r="H254" s="46" t="s">
        <v>344</v>
      </c>
      <c r="I254" s="39">
        <v>654345.66</v>
      </c>
      <c r="J254" s="67"/>
      <c r="K254" s="63"/>
      <c r="L254" s="63"/>
      <c r="M254" s="63"/>
      <c r="N254" s="63"/>
      <c r="O254" s="63"/>
      <c r="P254" s="63"/>
      <c r="Q254" s="64"/>
      <c r="R254" s="64"/>
      <c r="S254" s="30" t="s">
        <v>1185</v>
      </c>
      <c r="T254" s="24" t="s">
        <v>653</v>
      </c>
      <c r="U254" s="24">
        <v>13</v>
      </c>
      <c r="V254" s="24">
        <v>18</v>
      </c>
      <c r="W254" s="24">
        <v>18</v>
      </c>
      <c r="X254" s="24">
        <v>18</v>
      </c>
      <c r="Y254" s="23"/>
    </row>
    <row r="255" spans="1:25" ht="25.5" x14ac:dyDescent="0.2">
      <c r="A255" s="65"/>
      <c r="B255" s="65"/>
      <c r="C255" s="77"/>
      <c r="D255" s="82"/>
      <c r="E255" s="63"/>
      <c r="F255" s="66"/>
      <c r="G255" s="66"/>
      <c r="H255" s="46" t="s">
        <v>345</v>
      </c>
      <c r="I255" s="39">
        <v>424778.25</v>
      </c>
      <c r="J255" s="67"/>
      <c r="K255" s="63"/>
      <c r="L255" s="63"/>
      <c r="M255" s="63"/>
      <c r="N255" s="63"/>
      <c r="O255" s="63"/>
      <c r="P255" s="63"/>
      <c r="Q255" s="64"/>
      <c r="R255" s="64"/>
      <c r="S255" s="30" t="s">
        <v>1186</v>
      </c>
      <c r="T255" s="24" t="s">
        <v>653</v>
      </c>
      <c r="U255" s="24">
        <v>40000</v>
      </c>
      <c r="V255" s="24">
        <v>40000</v>
      </c>
      <c r="W255" s="24">
        <v>40000</v>
      </c>
      <c r="X255" s="24">
        <v>40000</v>
      </c>
      <c r="Y255" s="23"/>
    </row>
    <row r="256" spans="1:25" x14ac:dyDescent="0.2">
      <c r="A256" s="65"/>
      <c r="B256" s="65"/>
      <c r="C256" s="77"/>
      <c r="D256" s="82"/>
      <c r="E256" s="63"/>
      <c r="F256" s="66"/>
      <c r="G256" s="66"/>
      <c r="H256" s="46" t="s">
        <v>506</v>
      </c>
      <c r="I256" s="39">
        <v>42704239.009999998</v>
      </c>
      <c r="J256" s="67"/>
      <c r="K256" s="63"/>
      <c r="L256" s="63"/>
      <c r="M256" s="63"/>
      <c r="N256" s="63"/>
      <c r="O256" s="63"/>
      <c r="P256" s="63"/>
      <c r="Q256" s="64"/>
      <c r="R256" s="64"/>
      <c r="S256" s="96" t="s">
        <v>653</v>
      </c>
      <c r="T256" s="97"/>
      <c r="U256" s="97"/>
      <c r="V256" s="97"/>
      <c r="W256" s="97"/>
      <c r="X256" s="98"/>
      <c r="Y256" s="23"/>
    </row>
    <row r="257" spans="1:25" ht="25.5" x14ac:dyDescent="0.2">
      <c r="A257" s="65"/>
      <c r="B257" s="65"/>
      <c r="C257" s="78"/>
      <c r="D257" s="82"/>
      <c r="E257" s="58"/>
      <c r="F257" s="60"/>
      <c r="G257" s="60"/>
      <c r="H257" s="43" t="s">
        <v>507</v>
      </c>
      <c r="I257" s="40">
        <v>23556471.240000002</v>
      </c>
      <c r="J257" s="68"/>
      <c r="K257" s="58"/>
      <c r="L257" s="58"/>
      <c r="M257" s="58"/>
      <c r="N257" s="58"/>
      <c r="O257" s="58"/>
      <c r="P257" s="58"/>
      <c r="Q257" s="62"/>
      <c r="R257" s="62"/>
      <c r="S257" s="30" t="s">
        <v>1187</v>
      </c>
      <c r="T257" s="24"/>
      <c r="U257" s="12">
        <v>1</v>
      </c>
      <c r="V257" s="12">
        <v>1</v>
      </c>
      <c r="W257" s="12">
        <v>1</v>
      </c>
      <c r="X257" s="12">
        <v>0</v>
      </c>
      <c r="Y257" s="23"/>
    </row>
    <row r="258" spans="1:25" ht="25.5" x14ac:dyDescent="0.2">
      <c r="A258" s="65"/>
      <c r="B258" s="65"/>
      <c r="C258" s="42" t="s">
        <v>582</v>
      </c>
      <c r="D258" s="82" t="s">
        <v>743</v>
      </c>
      <c r="E258" s="57" t="s">
        <v>893</v>
      </c>
      <c r="F258" s="59">
        <f>G258*Y4</f>
        <v>105587247.79407001</v>
      </c>
      <c r="G258" s="59">
        <f>SUM(I258:I267)</f>
        <v>14013836.060000001</v>
      </c>
      <c r="H258" s="42" t="s">
        <v>505</v>
      </c>
      <c r="I258" s="38">
        <v>441436.06</v>
      </c>
      <c r="J258" s="65" t="s">
        <v>17</v>
      </c>
      <c r="K258" s="57" t="s">
        <v>799</v>
      </c>
      <c r="L258" s="57" t="s">
        <v>639</v>
      </c>
      <c r="M258" s="57" t="s">
        <v>653</v>
      </c>
      <c r="N258" s="57" t="s">
        <v>644</v>
      </c>
      <c r="O258" s="57" t="s">
        <v>644</v>
      </c>
      <c r="P258" s="65" t="s">
        <v>903</v>
      </c>
      <c r="Q258" s="89">
        <v>45992</v>
      </c>
      <c r="R258" s="89">
        <v>45992</v>
      </c>
      <c r="S258" s="86" t="s">
        <v>653</v>
      </c>
      <c r="T258" s="87"/>
      <c r="U258" s="87"/>
      <c r="V258" s="87"/>
      <c r="W258" s="87"/>
      <c r="X258" s="88"/>
      <c r="Y258" s="23"/>
    </row>
    <row r="259" spans="1:25" ht="25.5" x14ac:dyDescent="0.2">
      <c r="A259" s="65"/>
      <c r="B259" s="65"/>
      <c r="C259" s="77" t="s">
        <v>586</v>
      </c>
      <c r="D259" s="82"/>
      <c r="E259" s="63"/>
      <c r="F259" s="66"/>
      <c r="G259" s="66"/>
      <c r="H259" s="46" t="s">
        <v>331</v>
      </c>
      <c r="I259" s="39">
        <v>636900</v>
      </c>
      <c r="J259" s="65"/>
      <c r="K259" s="63"/>
      <c r="L259" s="63"/>
      <c r="M259" s="63"/>
      <c r="N259" s="63"/>
      <c r="O259" s="63"/>
      <c r="P259" s="65"/>
      <c r="Q259" s="89"/>
      <c r="R259" s="89"/>
      <c r="S259" s="30" t="s">
        <v>894</v>
      </c>
      <c r="T259" s="21" t="s">
        <v>653</v>
      </c>
      <c r="U259" s="21">
        <v>81</v>
      </c>
      <c r="V259" s="21">
        <v>85</v>
      </c>
      <c r="W259" s="21">
        <v>85</v>
      </c>
      <c r="X259" s="21">
        <v>85</v>
      </c>
      <c r="Y259" s="23"/>
    </row>
    <row r="260" spans="1:25" ht="25.5" x14ac:dyDescent="0.2">
      <c r="A260" s="65"/>
      <c r="B260" s="65"/>
      <c r="C260" s="77"/>
      <c r="D260" s="82"/>
      <c r="E260" s="63"/>
      <c r="F260" s="66"/>
      <c r="G260" s="66"/>
      <c r="H260" s="46" t="s">
        <v>332</v>
      </c>
      <c r="I260" s="39">
        <v>1141300</v>
      </c>
      <c r="J260" s="65"/>
      <c r="K260" s="63"/>
      <c r="L260" s="63"/>
      <c r="M260" s="63"/>
      <c r="N260" s="63"/>
      <c r="O260" s="63"/>
      <c r="P260" s="65"/>
      <c r="Q260" s="89"/>
      <c r="R260" s="89"/>
      <c r="S260" s="30" t="s">
        <v>895</v>
      </c>
      <c r="T260" s="21" t="s">
        <v>653</v>
      </c>
      <c r="U260" s="21">
        <v>220</v>
      </c>
      <c r="V260" s="21">
        <v>225</v>
      </c>
      <c r="W260" s="21">
        <v>225</v>
      </c>
      <c r="X260" s="21">
        <v>225</v>
      </c>
      <c r="Y260" s="23"/>
    </row>
    <row r="261" spans="1:25" x14ac:dyDescent="0.2">
      <c r="A261" s="65"/>
      <c r="B261" s="65"/>
      <c r="C261" s="77"/>
      <c r="D261" s="82"/>
      <c r="E261" s="63"/>
      <c r="F261" s="66"/>
      <c r="G261" s="66"/>
      <c r="H261" s="46" t="s">
        <v>333</v>
      </c>
      <c r="I261" s="39">
        <v>358500</v>
      </c>
      <c r="J261" s="65"/>
      <c r="K261" s="63"/>
      <c r="L261" s="63"/>
      <c r="M261" s="63"/>
      <c r="N261" s="63"/>
      <c r="O261" s="63"/>
      <c r="P261" s="65"/>
      <c r="Q261" s="89"/>
      <c r="R261" s="89"/>
      <c r="S261" s="30" t="s">
        <v>896</v>
      </c>
      <c r="T261" s="21" t="s">
        <v>653</v>
      </c>
      <c r="U261" s="21">
        <v>43</v>
      </c>
      <c r="V261" s="21">
        <v>45</v>
      </c>
      <c r="W261" s="21">
        <v>45</v>
      </c>
      <c r="X261" s="21">
        <v>45</v>
      </c>
      <c r="Y261" s="23"/>
    </row>
    <row r="262" spans="1:25" ht="25.5" x14ac:dyDescent="0.2">
      <c r="A262" s="65"/>
      <c r="B262" s="65"/>
      <c r="C262" s="77"/>
      <c r="D262" s="82"/>
      <c r="E262" s="63"/>
      <c r="F262" s="66"/>
      <c r="G262" s="66"/>
      <c r="H262" s="46" t="s">
        <v>334</v>
      </c>
      <c r="I262" s="39">
        <v>2866800</v>
      </c>
      <c r="J262" s="65"/>
      <c r="K262" s="63"/>
      <c r="L262" s="63"/>
      <c r="M262" s="63"/>
      <c r="N262" s="63"/>
      <c r="O262" s="63"/>
      <c r="P262" s="65"/>
      <c r="Q262" s="89"/>
      <c r="R262" s="89"/>
      <c r="S262" s="30" t="s">
        <v>897</v>
      </c>
      <c r="T262" s="21" t="s">
        <v>653</v>
      </c>
      <c r="U262" s="21">
        <v>123</v>
      </c>
      <c r="V262" s="21">
        <v>130</v>
      </c>
      <c r="W262" s="21">
        <v>130</v>
      </c>
      <c r="X262" s="21">
        <v>130</v>
      </c>
      <c r="Y262" s="23"/>
    </row>
    <row r="263" spans="1:25" x14ac:dyDescent="0.2">
      <c r="A263" s="65"/>
      <c r="B263" s="65"/>
      <c r="C263" s="77"/>
      <c r="D263" s="82"/>
      <c r="E263" s="63"/>
      <c r="F263" s="66"/>
      <c r="G263" s="66"/>
      <c r="H263" s="46" t="s">
        <v>335</v>
      </c>
      <c r="I263" s="39">
        <v>1971000</v>
      </c>
      <c r="J263" s="65"/>
      <c r="K263" s="63"/>
      <c r="L263" s="63"/>
      <c r="M263" s="63"/>
      <c r="N263" s="63"/>
      <c r="O263" s="63"/>
      <c r="P263" s="65"/>
      <c r="Q263" s="89"/>
      <c r="R263" s="89"/>
      <c r="S263" s="30" t="s">
        <v>898</v>
      </c>
      <c r="T263" s="21" t="s">
        <v>653</v>
      </c>
      <c r="U263" s="21">
        <v>60</v>
      </c>
      <c r="V263" s="21">
        <v>62</v>
      </c>
      <c r="W263" s="21">
        <v>62</v>
      </c>
      <c r="X263" s="21">
        <v>62</v>
      </c>
      <c r="Y263" s="23"/>
    </row>
    <row r="264" spans="1:25" ht="25.5" x14ac:dyDescent="0.2">
      <c r="A264" s="65"/>
      <c r="B264" s="65"/>
      <c r="C264" s="77"/>
      <c r="D264" s="82"/>
      <c r="E264" s="63"/>
      <c r="F264" s="66"/>
      <c r="G264" s="66"/>
      <c r="H264" s="46" t="s">
        <v>336</v>
      </c>
      <c r="I264" s="39">
        <v>1441200</v>
      </c>
      <c r="J264" s="65"/>
      <c r="K264" s="63"/>
      <c r="L264" s="63"/>
      <c r="M264" s="63"/>
      <c r="N264" s="63"/>
      <c r="O264" s="63"/>
      <c r="P264" s="65"/>
      <c r="Q264" s="89"/>
      <c r="R264" s="89"/>
      <c r="S264" s="30" t="s">
        <v>899</v>
      </c>
      <c r="T264" s="21" t="s">
        <v>653</v>
      </c>
      <c r="U264" s="21">
        <v>156</v>
      </c>
      <c r="V264" s="21">
        <v>170</v>
      </c>
      <c r="W264" s="21">
        <v>170</v>
      </c>
      <c r="X264" s="21">
        <v>170</v>
      </c>
      <c r="Y264" s="23"/>
    </row>
    <row r="265" spans="1:25" ht="25.5" x14ac:dyDescent="0.2">
      <c r="A265" s="65"/>
      <c r="B265" s="65"/>
      <c r="C265" s="77"/>
      <c r="D265" s="82"/>
      <c r="E265" s="63"/>
      <c r="F265" s="66"/>
      <c r="G265" s="66"/>
      <c r="H265" s="46" t="s">
        <v>337</v>
      </c>
      <c r="I265" s="39">
        <v>2190000</v>
      </c>
      <c r="J265" s="65"/>
      <c r="K265" s="63"/>
      <c r="L265" s="63"/>
      <c r="M265" s="63"/>
      <c r="N265" s="63"/>
      <c r="O265" s="63"/>
      <c r="P265" s="65"/>
      <c r="Q265" s="89"/>
      <c r="R265" s="89"/>
      <c r="S265" s="18" t="s">
        <v>901</v>
      </c>
      <c r="T265" s="32" t="s">
        <v>653</v>
      </c>
      <c r="U265" s="32">
        <v>81</v>
      </c>
      <c r="V265" s="32">
        <v>85</v>
      </c>
      <c r="W265" s="32">
        <v>85</v>
      </c>
      <c r="X265" s="32">
        <v>85</v>
      </c>
      <c r="Y265" s="23"/>
    </row>
    <row r="266" spans="1:25" ht="25.5" x14ac:dyDescent="0.2">
      <c r="A266" s="65"/>
      <c r="B266" s="65"/>
      <c r="C266" s="77"/>
      <c r="D266" s="82"/>
      <c r="E266" s="63"/>
      <c r="F266" s="66"/>
      <c r="G266" s="66"/>
      <c r="H266" s="46" t="s">
        <v>338</v>
      </c>
      <c r="I266" s="39">
        <v>1592700</v>
      </c>
      <c r="J266" s="65"/>
      <c r="K266" s="63"/>
      <c r="L266" s="63"/>
      <c r="M266" s="63"/>
      <c r="N266" s="63"/>
      <c r="O266" s="63"/>
      <c r="P266" s="65"/>
      <c r="Q266" s="89"/>
      <c r="R266" s="89"/>
      <c r="S266" s="30" t="s">
        <v>900</v>
      </c>
      <c r="T266" s="21" t="s">
        <v>653</v>
      </c>
      <c r="U266" s="21">
        <v>168</v>
      </c>
      <c r="V266" s="21">
        <v>168</v>
      </c>
      <c r="W266" s="21">
        <v>168</v>
      </c>
      <c r="X266" s="21">
        <v>168</v>
      </c>
      <c r="Y266" s="23"/>
    </row>
    <row r="267" spans="1:25" ht="34.5" customHeight="1" x14ac:dyDescent="0.2">
      <c r="A267" s="65"/>
      <c r="B267" s="65"/>
      <c r="C267" s="78"/>
      <c r="D267" s="82"/>
      <c r="E267" s="58"/>
      <c r="F267" s="60"/>
      <c r="G267" s="60"/>
      <c r="H267" s="43" t="s">
        <v>339</v>
      </c>
      <c r="I267" s="40">
        <v>1374000</v>
      </c>
      <c r="J267" s="65"/>
      <c r="K267" s="58"/>
      <c r="L267" s="58"/>
      <c r="M267" s="58"/>
      <c r="N267" s="58"/>
      <c r="O267" s="58"/>
      <c r="P267" s="65"/>
      <c r="Q267" s="89"/>
      <c r="R267" s="89"/>
      <c r="S267" s="30" t="s">
        <v>902</v>
      </c>
      <c r="T267" s="21" t="s">
        <v>653</v>
      </c>
      <c r="U267" s="21">
        <v>159</v>
      </c>
      <c r="V267" s="21">
        <v>180</v>
      </c>
      <c r="W267" s="21">
        <v>180</v>
      </c>
      <c r="X267" s="21">
        <v>180</v>
      </c>
      <c r="Y267" s="23"/>
    </row>
    <row r="268" spans="1:25" ht="38.25" x14ac:dyDescent="0.2">
      <c r="A268" s="65" t="s">
        <v>615</v>
      </c>
      <c r="B268" s="65" t="s">
        <v>611</v>
      </c>
      <c r="C268" s="42" t="s">
        <v>555</v>
      </c>
      <c r="D268" s="82" t="s">
        <v>744</v>
      </c>
      <c r="E268" s="57" t="s">
        <v>904</v>
      </c>
      <c r="F268" s="59">
        <f>G268*Y4</f>
        <v>11216454.110505002</v>
      </c>
      <c r="G268" s="59">
        <f>SUM(I268:I270)</f>
        <v>1488679.29</v>
      </c>
      <c r="H268" s="42" t="s">
        <v>198</v>
      </c>
      <c r="I268" s="38">
        <v>1299990.17</v>
      </c>
      <c r="J268" s="47" t="s">
        <v>14</v>
      </c>
      <c r="K268" s="57" t="s">
        <v>790</v>
      </c>
      <c r="L268" s="57" t="s">
        <v>639</v>
      </c>
      <c r="M268" s="57">
        <v>11</v>
      </c>
      <c r="N268" s="57" t="s">
        <v>640</v>
      </c>
      <c r="O268" s="57" t="s">
        <v>640</v>
      </c>
      <c r="P268" s="57" t="s">
        <v>681</v>
      </c>
      <c r="Q268" s="61">
        <v>45261</v>
      </c>
      <c r="R268" s="61">
        <v>45992</v>
      </c>
      <c r="S268" s="90" t="s">
        <v>653</v>
      </c>
      <c r="T268" s="91"/>
      <c r="U268" s="91"/>
      <c r="V268" s="91"/>
      <c r="W268" s="91"/>
      <c r="X268" s="72"/>
      <c r="Y268" s="23"/>
    </row>
    <row r="269" spans="1:25" x14ac:dyDescent="0.2">
      <c r="A269" s="65"/>
      <c r="B269" s="65"/>
      <c r="C269" s="77" t="s">
        <v>557</v>
      </c>
      <c r="D269" s="82"/>
      <c r="E269" s="63"/>
      <c r="F269" s="66"/>
      <c r="G269" s="66"/>
      <c r="H269" s="46" t="s">
        <v>407</v>
      </c>
      <c r="I269" s="39">
        <v>81944.56</v>
      </c>
      <c r="J269" s="67" t="s">
        <v>15</v>
      </c>
      <c r="K269" s="63"/>
      <c r="L269" s="63"/>
      <c r="M269" s="63"/>
      <c r="N269" s="63"/>
      <c r="O269" s="63"/>
      <c r="P269" s="63"/>
      <c r="Q269" s="64"/>
      <c r="R269" s="64"/>
      <c r="S269" s="92"/>
      <c r="T269" s="93"/>
      <c r="U269" s="93"/>
      <c r="V269" s="93"/>
      <c r="W269" s="93"/>
      <c r="X269" s="73"/>
      <c r="Y269" s="23"/>
    </row>
    <row r="270" spans="1:25" x14ac:dyDescent="0.2">
      <c r="A270" s="65"/>
      <c r="B270" s="65"/>
      <c r="C270" s="78"/>
      <c r="D270" s="82"/>
      <c r="E270" s="58"/>
      <c r="F270" s="60"/>
      <c r="G270" s="60"/>
      <c r="H270" s="43" t="s">
        <v>408</v>
      </c>
      <c r="I270" s="40">
        <v>106744.56</v>
      </c>
      <c r="J270" s="68"/>
      <c r="K270" s="58"/>
      <c r="L270" s="58"/>
      <c r="M270" s="58"/>
      <c r="N270" s="58"/>
      <c r="O270" s="58"/>
      <c r="P270" s="58"/>
      <c r="Q270" s="62"/>
      <c r="R270" s="62"/>
      <c r="S270" s="94"/>
      <c r="T270" s="95"/>
      <c r="U270" s="95"/>
      <c r="V270" s="95"/>
      <c r="W270" s="95"/>
      <c r="X270" s="74"/>
      <c r="Y270" s="23"/>
    </row>
    <row r="271" spans="1:25" ht="130.5" customHeight="1" x14ac:dyDescent="0.2">
      <c r="A271" s="65"/>
      <c r="B271" s="65"/>
      <c r="C271" s="76" t="s">
        <v>19</v>
      </c>
      <c r="D271" s="82" t="s">
        <v>746</v>
      </c>
      <c r="E271" s="57" t="s">
        <v>905</v>
      </c>
      <c r="F271" s="75">
        <f>G271*Y4</f>
        <v>81497044.02132</v>
      </c>
      <c r="G271" s="75">
        <f>SUM(I271:I296)</f>
        <v>10816516.559999999</v>
      </c>
      <c r="H271" s="42" t="s">
        <v>34</v>
      </c>
      <c r="I271" s="38">
        <v>1061945.6200000001</v>
      </c>
      <c r="J271" s="71" t="s">
        <v>3</v>
      </c>
      <c r="K271" s="57" t="s">
        <v>799</v>
      </c>
      <c r="L271" s="57" t="s">
        <v>639</v>
      </c>
      <c r="M271" s="57" t="s">
        <v>906</v>
      </c>
      <c r="N271" s="57" t="s">
        <v>644</v>
      </c>
      <c r="O271" s="57" t="s">
        <v>640</v>
      </c>
      <c r="P271" s="57" t="s">
        <v>1232</v>
      </c>
      <c r="Q271" s="61">
        <v>45992</v>
      </c>
      <c r="R271" s="61">
        <v>45992</v>
      </c>
      <c r="S271" s="30" t="s">
        <v>907</v>
      </c>
      <c r="T271" s="21" t="s">
        <v>908</v>
      </c>
      <c r="U271" s="21" t="s">
        <v>909</v>
      </c>
      <c r="V271" s="21" t="s">
        <v>910</v>
      </c>
      <c r="W271" s="21" t="s">
        <v>910</v>
      </c>
      <c r="X271" s="21" t="s">
        <v>910</v>
      </c>
      <c r="Y271" s="23"/>
    </row>
    <row r="272" spans="1:25" ht="129" customHeight="1" x14ac:dyDescent="0.2">
      <c r="A272" s="65"/>
      <c r="B272" s="65"/>
      <c r="C272" s="77"/>
      <c r="D272" s="82"/>
      <c r="E272" s="63"/>
      <c r="F272" s="75"/>
      <c r="G272" s="75"/>
      <c r="H272" s="46" t="s">
        <v>35</v>
      </c>
      <c r="I272" s="39">
        <v>265561.40000000002</v>
      </c>
      <c r="J272" s="67"/>
      <c r="K272" s="63"/>
      <c r="L272" s="63"/>
      <c r="M272" s="63"/>
      <c r="N272" s="63"/>
      <c r="O272" s="63"/>
      <c r="P272" s="63"/>
      <c r="Q272" s="64"/>
      <c r="R272" s="64"/>
      <c r="S272" s="30" t="s">
        <v>911</v>
      </c>
      <c r="T272" s="21" t="s">
        <v>908</v>
      </c>
      <c r="U272" s="21" t="s">
        <v>909</v>
      </c>
      <c r="V272" s="21" t="s">
        <v>910</v>
      </c>
      <c r="W272" s="21" t="s">
        <v>910</v>
      </c>
      <c r="X272" s="21" t="s">
        <v>910</v>
      </c>
      <c r="Y272" s="23"/>
    </row>
    <row r="273" spans="1:25" x14ac:dyDescent="0.2">
      <c r="A273" s="65"/>
      <c r="B273" s="65"/>
      <c r="C273" s="77"/>
      <c r="D273" s="82"/>
      <c r="E273" s="63"/>
      <c r="F273" s="75"/>
      <c r="G273" s="75"/>
      <c r="H273" s="46" t="s">
        <v>355</v>
      </c>
      <c r="I273" s="39">
        <v>13021.97</v>
      </c>
      <c r="J273" s="67"/>
      <c r="K273" s="63"/>
      <c r="L273" s="63"/>
      <c r="M273" s="63"/>
      <c r="N273" s="63"/>
      <c r="O273" s="63"/>
      <c r="P273" s="63"/>
      <c r="Q273" s="64"/>
      <c r="R273" s="64"/>
      <c r="S273" s="90" t="s">
        <v>653</v>
      </c>
      <c r="T273" s="91"/>
      <c r="U273" s="91"/>
      <c r="V273" s="91"/>
      <c r="W273" s="91"/>
      <c r="X273" s="72"/>
      <c r="Y273" s="23"/>
    </row>
    <row r="274" spans="1:25" ht="25.5" x14ac:dyDescent="0.2">
      <c r="A274" s="65"/>
      <c r="B274" s="65"/>
      <c r="C274" s="77" t="s">
        <v>555</v>
      </c>
      <c r="D274" s="82"/>
      <c r="E274" s="63"/>
      <c r="F274" s="75"/>
      <c r="G274" s="75"/>
      <c r="H274" s="46" t="s">
        <v>196</v>
      </c>
      <c r="I274" s="39">
        <v>507887.65</v>
      </c>
      <c r="J274" s="67" t="s">
        <v>14</v>
      </c>
      <c r="K274" s="63"/>
      <c r="L274" s="63"/>
      <c r="M274" s="63"/>
      <c r="N274" s="63"/>
      <c r="O274" s="63"/>
      <c r="P274" s="63"/>
      <c r="Q274" s="64"/>
      <c r="R274" s="64"/>
      <c r="S274" s="92"/>
      <c r="T274" s="93"/>
      <c r="U274" s="93"/>
      <c r="V274" s="93"/>
      <c r="W274" s="93"/>
      <c r="X274" s="73"/>
      <c r="Y274" s="23"/>
    </row>
    <row r="275" spans="1:25" x14ac:dyDescent="0.2">
      <c r="A275" s="65"/>
      <c r="B275" s="65"/>
      <c r="C275" s="77"/>
      <c r="D275" s="82"/>
      <c r="E275" s="63"/>
      <c r="F275" s="75"/>
      <c r="G275" s="75"/>
      <c r="H275" s="46" t="s">
        <v>197</v>
      </c>
      <c r="I275" s="39">
        <v>132.72</v>
      </c>
      <c r="J275" s="67"/>
      <c r="K275" s="63"/>
      <c r="L275" s="63"/>
      <c r="M275" s="63"/>
      <c r="N275" s="63"/>
      <c r="O275" s="63"/>
      <c r="P275" s="63"/>
      <c r="Q275" s="64"/>
      <c r="R275" s="64"/>
      <c r="S275" s="92"/>
      <c r="T275" s="93"/>
      <c r="U275" s="93"/>
      <c r="V275" s="93"/>
      <c r="W275" s="93"/>
      <c r="X275" s="73"/>
      <c r="Y275" s="23"/>
    </row>
    <row r="276" spans="1:25" x14ac:dyDescent="0.2">
      <c r="A276" s="65"/>
      <c r="B276" s="65"/>
      <c r="C276" s="77"/>
      <c r="D276" s="82"/>
      <c r="E276" s="63"/>
      <c r="F276" s="75"/>
      <c r="G276" s="75"/>
      <c r="H276" s="46" t="s">
        <v>199</v>
      </c>
      <c r="I276" s="39">
        <v>132180.70000000001</v>
      </c>
      <c r="J276" s="67"/>
      <c r="K276" s="63"/>
      <c r="L276" s="63"/>
      <c r="M276" s="63"/>
      <c r="N276" s="63"/>
      <c r="O276" s="63"/>
      <c r="P276" s="63"/>
      <c r="Q276" s="64"/>
      <c r="R276" s="64"/>
      <c r="S276" s="94"/>
      <c r="T276" s="95"/>
      <c r="U276" s="95"/>
      <c r="V276" s="95"/>
      <c r="W276" s="95"/>
      <c r="X276" s="74"/>
      <c r="Y276" s="23"/>
    </row>
    <row r="277" spans="1:25" ht="38.25" x14ac:dyDescent="0.2">
      <c r="A277" s="65"/>
      <c r="B277" s="65"/>
      <c r="C277" s="46" t="s">
        <v>566</v>
      </c>
      <c r="D277" s="82"/>
      <c r="E277" s="63"/>
      <c r="F277" s="75"/>
      <c r="G277" s="75"/>
      <c r="H277" s="46" t="s">
        <v>230</v>
      </c>
      <c r="I277" s="39">
        <v>964601.06</v>
      </c>
      <c r="J277" s="44" t="s">
        <v>16</v>
      </c>
      <c r="K277" s="63"/>
      <c r="L277" s="63"/>
      <c r="M277" s="63"/>
      <c r="N277" s="63"/>
      <c r="O277" s="63"/>
      <c r="P277" s="63"/>
      <c r="Q277" s="64"/>
      <c r="R277" s="64"/>
      <c r="S277" s="30" t="s">
        <v>1076</v>
      </c>
      <c r="T277" s="21" t="s">
        <v>653</v>
      </c>
      <c r="U277" s="21">
        <v>180</v>
      </c>
      <c r="V277" s="21">
        <v>130</v>
      </c>
      <c r="W277" s="21">
        <v>140</v>
      </c>
      <c r="X277" s="21">
        <v>150</v>
      </c>
      <c r="Y277" s="23"/>
    </row>
    <row r="278" spans="1:25" ht="38.25" x14ac:dyDescent="0.2">
      <c r="A278" s="65"/>
      <c r="B278" s="65"/>
      <c r="C278" s="46" t="s">
        <v>556</v>
      </c>
      <c r="D278" s="82"/>
      <c r="E278" s="63"/>
      <c r="F278" s="75"/>
      <c r="G278" s="75"/>
      <c r="H278" s="46" t="s">
        <v>205</v>
      </c>
      <c r="I278" s="39">
        <v>212089.12</v>
      </c>
      <c r="J278" s="44" t="s">
        <v>14</v>
      </c>
      <c r="K278" s="63"/>
      <c r="L278" s="63"/>
      <c r="M278" s="63"/>
      <c r="N278" s="63"/>
      <c r="O278" s="63"/>
      <c r="P278" s="63"/>
      <c r="Q278" s="64"/>
      <c r="R278" s="64"/>
      <c r="S278" s="90" t="s">
        <v>653</v>
      </c>
      <c r="T278" s="91"/>
      <c r="U278" s="91"/>
      <c r="V278" s="91"/>
      <c r="W278" s="91"/>
      <c r="X278" s="72"/>
      <c r="Y278" s="23"/>
    </row>
    <row r="279" spans="1:25" x14ac:dyDescent="0.2">
      <c r="A279" s="65"/>
      <c r="B279" s="65"/>
      <c r="C279" s="77" t="s">
        <v>583</v>
      </c>
      <c r="D279" s="82"/>
      <c r="E279" s="63"/>
      <c r="F279" s="75"/>
      <c r="G279" s="75"/>
      <c r="H279" s="46" t="s">
        <v>305</v>
      </c>
      <c r="I279" s="39">
        <v>2389.0100000000002</v>
      </c>
      <c r="J279" s="67" t="s">
        <v>17</v>
      </c>
      <c r="K279" s="63"/>
      <c r="L279" s="63"/>
      <c r="M279" s="63"/>
      <c r="N279" s="63"/>
      <c r="O279" s="63"/>
      <c r="P279" s="63"/>
      <c r="Q279" s="64"/>
      <c r="R279" s="64"/>
      <c r="S279" s="94"/>
      <c r="T279" s="95"/>
      <c r="U279" s="95"/>
      <c r="V279" s="95"/>
      <c r="W279" s="95"/>
      <c r="X279" s="74"/>
      <c r="Y279" s="23"/>
    </row>
    <row r="280" spans="1:25" ht="25.5" x14ac:dyDescent="0.2">
      <c r="A280" s="65"/>
      <c r="B280" s="65"/>
      <c r="C280" s="77"/>
      <c r="D280" s="82"/>
      <c r="E280" s="63"/>
      <c r="F280" s="75"/>
      <c r="G280" s="75"/>
      <c r="H280" s="46" t="s">
        <v>306</v>
      </c>
      <c r="I280" s="39">
        <v>248725.26</v>
      </c>
      <c r="J280" s="67"/>
      <c r="K280" s="63"/>
      <c r="L280" s="63"/>
      <c r="M280" s="63"/>
      <c r="N280" s="63"/>
      <c r="O280" s="63"/>
      <c r="P280" s="63"/>
      <c r="Q280" s="64"/>
      <c r="R280" s="64"/>
      <c r="S280" s="30" t="s">
        <v>682</v>
      </c>
      <c r="T280" s="21" t="s">
        <v>653</v>
      </c>
      <c r="U280" s="21">
        <v>2</v>
      </c>
      <c r="V280" s="21">
        <v>7</v>
      </c>
      <c r="W280" s="21">
        <v>10</v>
      </c>
      <c r="X280" s="21">
        <v>10</v>
      </c>
      <c r="Y280" s="23"/>
    </row>
    <row r="281" spans="1:25" ht="25.5" x14ac:dyDescent="0.2">
      <c r="A281" s="65"/>
      <c r="B281" s="65"/>
      <c r="C281" s="77"/>
      <c r="D281" s="82"/>
      <c r="E281" s="63"/>
      <c r="F281" s="75"/>
      <c r="G281" s="75"/>
      <c r="H281" s="46" t="s">
        <v>307</v>
      </c>
      <c r="I281" s="39">
        <v>13218.07</v>
      </c>
      <c r="J281" s="67"/>
      <c r="K281" s="63"/>
      <c r="L281" s="63"/>
      <c r="M281" s="63"/>
      <c r="N281" s="63"/>
      <c r="O281" s="63"/>
      <c r="P281" s="63"/>
      <c r="Q281" s="64"/>
      <c r="R281" s="64"/>
      <c r="S281" s="30" t="s">
        <v>1188</v>
      </c>
      <c r="T281" s="21" t="s">
        <v>653</v>
      </c>
      <c r="U281" s="21">
        <v>2</v>
      </c>
      <c r="V281" s="21">
        <v>3</v>
      </c>
      <c r="W281" s="21">
        <v>3</v>
      </c>
      <c r="X281" s="21">
        <v>3</v>
      </c>
      <c r="Y281" s="23"/>
    </row>
    <row r="282" spans="1:25" ht="25.5" x14ac:dyDescent="0.2">
      <c r="A282" s="65"/>
      <c r="B282" s="65"/>
      <c r="C282" s="77"/>
      <c r="D282" s="82"/>
      <c r="E282" s="63"/>
      <c r="F282" s="75"/>
      <c r="G282" s="75"/>
      <c r="H282" s="46" t="s">
        <v>308</v>
      </c>
      <c r="I282" s="39">
        <v>108808.18</v>
      </c>
      <c r="J282" s="67"/>
      <c r="K282" s="63"/>
      <c r="L282" s="63"/>
      <c r="M282" s="63"/>
      <c r="N282" s="63"/>
      <c r="O282" s="63"/>
      <c r="P282" s="63"/>
      <c r="Q282" s="64"/>
      <c r="R282" s="64"/>
      <c r="S282" s="30" t="s">
        <v>1189</v>
      </c>
      <c r="T282" s="21" t="s">
        <v>653</v>
      </c>
      <c r="U282" s="21">
        <v>1</v>
      </c>
      <c r="V282" s="21">
        <v>1</v>
      </c>
      <c r="W282" s="21">
        <v>1</v>
      </c>
      <c r="X282" s="21">
        <v>1</v>
      </c>
      <c r="Y282" s="23"/>
    </row>
    <row r="283" spans="1:25" ht="38.25" x14ac:dyDescent="0.2">
      <c r="A283" s="65"/>
      <c r="B283" s="65"/>
      <c r="C283" s="77" t="s">
        <v>585</v>
      </c>
      <c r="D283" s="82"/>
      <c r="E283" s="63"/>
      <c r="F283" s="75"/>
      <c r="G283" s="75"/>
      <c r="H283" s="46" t="s">
        <v>328</v>
      </c>
      <c r="I283" s="39">
        <v>257538.08000000002</v>
      </c>
      <c r="J283" s="67"/>
      <c r="K283" s="63"/>
      <c r="L283" s="63"/>
      <c r="M283" s="63"/>
      <c r="N283" s="63"/>
      <c r="O283" s="63"/>
      <c r="P283" s="63"/>
      <c r="Q283" s="64"/>
      <c r="R283" s="64"/>
      <c r="S283" s="30" t="s">
        <v>682</v>
      </c>
      <c r="T283" s="21" t="s">
        <v>653</v>
      </c>
      <c r="U283" s="21">
        <v>21</v>
      </c>
      <c r="V283" s="21">
        <v>25</v>
      </c>
      <c r="W283" s="21">
        <v>25</v>
      </c>
      <c r="X283" s="21">
        <v>25</v>
      </c>
      <c r="Y283" s="23"/>
    </row>
    <row r="284" spans="1:25" x14ac:dyDescent="0.2">
      <c r="A284" s="65"/>
      <c r="B284" s="65"/>
      <c r="C284" s="77"/>
      <c r="D284" s="82"/>
      <c r="E284" s="63"/>
      <c r="F284" s="75"/>
      <c r="G284" s="75"/>
      <c r="H284" s="46" t="s">
        <v>329</v>
      </c>
      <c r="I284" s="39">
        <v>53172.28</v>
      </c>
      <c r="J284" s="67"/>
      <c r="K284" s="63"/>
      <c r="L284" s="63"/>
      <c r="M284" s="63"/>
      <c r="N284" s="63"/>
      <c r="O284" s="63"/>
      <c r="P284" s="63"/>
      <c r="Q284" s="64"/>
      <c r="R284" s="64"/>
      <c r="S284" s="30" t="s">
        <v>1190</v>
      </c>
      <c r="T284" s="21" t="s">
        <v>653</v>
      </c>
      <c r="U284" s="12">
        <v>1</v>
      </c>
      <c r="V284" s="12">
        <v>1</v>
      </c>
      <c r="W284" s="12">
        <v>1</v>
      </c>
      <c r="X284" s="12">
        <v>1</v>
      </c>
      <c r="Y284" s="23"/>
    </row>
    <row r="285" spans="1:25" ht="38.25" x14ac:dyDescent="0.2">
      <c r="A285" s="65"/>
      <c r="B285" s="65"/>
      <c r="C285" s="77"/>
      <c r="D285" s="82"/>
      <c r="E285" s="63"/>
      <c r="F285" s="75"/>
      <c r="G285" s="75"/>
      <c r="H285" s="46" t="s">
        <v>330</v>
      </c>
      <c r="I285" s="39">
        <v>54317.82</v>
      </c>
      <c r="J285" s="67"/>
      <c r="K285" s="63"/>
      <c r="L285" s="63"/>
      <c r="M285" s="63"/>
      <c r="N285" s="63"/>
      <c r="O285" s="63"/>
      <c r="P285" s="63"/>
      <c r="Q285" s="64"/>
      <c r="R285" s="64"/>
      <c r="S285" s="30" t="s">
        <v>1165</v>
      </c>
      <c r="T285" s="21" t="s">
        <v>653</v>
      </c>
      <c r="U285" s="21">
        <v>45</v>
      </c>
      <c r="V285" s="21">
        <v>82</v>
      </c>
      <c r="W285" s="21">
        <v>82</v>
      </c>
      <c r="X285" s="21">
        <v>82</v>
      </c>
      <c r="Y285" s="23"/>
    </row>
    <row r="286" spans="1:25" x14ac:dyDescent="0.2">
      <c r="A286" s="65"/>
      <c r="B286" s="65"/>
      <c r="C286" s="77"/>
      <c r="D286" s="82"/>
      <c r="E286" s="63"/>
      <c r="F286" s="75"/>
      <c r="G286" s="75"/>
      <c r="H286" s="46" t="s">
        <v>459</v>
      </c>
      <c r="I286" s="39">
        <v>13379.86</v>
      </c>
      <c r="J286" s="67"/>
      <c r="K286" s="63"/>
      <c r="L286" s="63"/>
      <c r="M286" s="63"/>
      <c r="N286" s="63"/>
      <c r="O286" s="63"/>
      <c r="P286" s="63"/>
      <c r="Q286" s="64"/>
      <c r="R286" s="64"/>
      <c r="S286" s="30" t="s">
        <v>1191</v>
      </c>
      <c r="T286" s="21" t="s">
        <v>653</v>
      </c>
      <c r="U286" s="12">
        <v>1</v>
      </c>
      <c r="V286" s="12">
        <v>1</v>
      </c>
      <c r="W286" s="12">
        <v>1</v>
      </c>
      <c r="X286" s="12">
        <v>1</v>
      </c>
      <c r="Y286" s="23"/>
    </row>
    <row r="287" spans="1:25" x14ac:dyDescent="0.2">
      <c r="A287" s="65"/>
      <c r="B287" s="65"/>
      <c r="C287" s="77"/>
      <c r="D287" s="82"/>
      <c r="E287" s="63"/>
      <c r="F287" s="75"/>
      <c r="G287" s="75"/>
      <c r="H287" s="46" t="s">
        <v>460</v>
      </c>
      <c r="I287" s="39">
        <v>57792.79</v>
      </c>
      <c r="J287" s="67"/>
      <c r="K287" s="63"/>
      <c r="L287" s="63"/>
      <c r="M287" s="63"/>
      <c r="N287" s="63"/>
      <c r="O287" s="63"/>
      <c r="P287" s="63"/>
      <c r="Q287" s="64"/>
      <c r="R287" s="64"/>
      <c r="S287" s="30" t="s">
        <v>1192</v>
      </c>
      <c r="T287" s="21" t="s">
        <v>653</v>
      </c>
      <c r="U287" s="12">
        <v>1</v>
      </c>
      <c r="V287" s="12">
        <v>1</v>
      </c>
      <c r="W287" s="12">
        <v>1</v>
      </c>
      <c r="X287" s="12">
        <v>1</v>
      </c>
      <c r="Y287" s="23"/>
    </row>
    <row r="288" spans="1:25" x14ac:dyDescent="0.2">
      <c r="A288" s="65"/>
      <c r="B288" s="65"/>
      <c r="C288" s="77"/>
      <c r="D288" s="82"/>
      <c r="E288" s="63"/>
      <c r="F288" s="75"/>
      <c r="G288" s="75"/>
      <c r="H288" s="46" t="s">
        <v>462</v>
      </c>
      <c r="I288" s="39">
        <v>929.04</v>
      </c>
      <c r="J288" s="67"/>
      <c r="K288" s="63"/>
      <c r="L288" s="63"/>
      <c r="M288" s="63"/>
      <c r="N288" s="63"/>
      <c r="O288" s="63"/>
      <c r="P288" s="63"/>
      <c r="Q288" s="64"/>
      <c r="R288" s="64"/>
      <c r="S288" s="86" t="s">
        <v>653</v>
      </c>
      <c r="T288" s="87"/>
      <c r="U288" s="87"/>
      <c r="V288" s="87"/>
      <c r="W288" s="87"/>
      <c r="X288" s="88"/>
      <c r="Y288" s="23"/>
    </row>
    <row r="289" spans="1:25" x14ac:dyDescent="0.2">
      <c r="A289" s="65"/>
      <c r="B289" s="65"/>
      <c r="C289" s="77"/>
      <c r="D289" s="82"/>
      <c r="E289" s="63"/>
      <c r="F289" s="75"/>
      <c r="G289" s="75"/>
      <c r="H289" s="46" t="s">
        <v>463</v>
      </c>
      <c r="I289" s="39">
        <v>28726.73</v>
      </c>
      <c r="J289" s="67"/>
      <c r="K289" s="63"/>
      <c r="L289" s="63"/>
      <c r="M289" s="63"/>
      <c r="N289" s="63"/>
      <c r="O289" s="63"/>
      <c r="P289" s="63"/>
      <c r="Q289" s="64"/>
      <c r="R289" s="64"/>
      <c r="S289" s="30" t="s">
        <v>1193</v>
      </c>
      <c r="T289" s="21" t="s">
        <v>653</v>
      </c>
      <c r="U289" s="12">
        <v>1</v>
      </c>
      <c r="V289" s="12">
        <v>1</v>
      </c>
      <c r="W289" s="12">
        <v>1</v>
      </c>
      <c r="X289" s="12">
        <v>1</v>
      </c>
      <c r="Y289" s="23"/>
    </row>
    <row r="290" spans="1:25" x14ac:dyDescent="0.2">
      <c r="A290" s="65"/>
      <c r="B290" s="65"/>
      <c r="C290" s="77"/>
      <c r="D290" s="82"/>
      <c r="E290" s="63"/>
      <c r="F290" s="75"/>
      <c r="G290" s="75"/>
      <c r="H290" s="46" t="s">
        <v>466</v>
      </c>
      <c r="I290" s="39">
        <v>59700</v>
      </c>
      <c r="J290" s="67"/>
      <c r="K290" s="63"/>
      <c r="L290" s="63"/>
      <c r="M290" s="63"/>
      <c r="N290" s="63"/>
      <c r="O290" s="63"/>
      <c r="P290" s="63"/>
      <c r="Q290" s="64"/>
      <c r="R290" s="64"/>
      <c r="S290" s="30" t="s">
        <v>1194</v>
      </c>
      <c r="T290" s="21" t="s">
        <v>653</v>
      </c>
      <c r="U290" s="21">
        <v>0</v>
      </c>
      <c r="V290" s="21">
        <v>1</v>
      </c>
      <c r="W290" s="21">
        <v>0</v>
      </c>
      <c r="X290" s="21">
        <v>0</v>
      </c>
      <c r="Y290" s="23"/>
    </row>
    <row r="291" spans="1:25" ht="38.25" x14ac:dyDescent="0.2">
      <c r="A291" s="65"/>
      <c r="B291" s="65"/>
      <c r="C291" s="46" t="s">
        <v>586</v>
      </c>
      <c r="D291" s="82"/>
      <c r="E291" s="63"/>
      <c r="F291" s="75"/>
      <c r="G291" s="75"/>
      <c r="H291" s="46" t="s">
        <v>340</v>
      </c>
      <c r="I291" s="39">
        <v>994800</v>
      </c>
      <c r="J291" s="67"/>
      <c r="K291" s="63"/>
      <c r="L291" s="63"/>
      <c r="M291" s="63"/>
      <c r="N291" s="63"/>
      <c r="O291" s="63"/>
      <c r="P291" s="63"/>
      <c r="Q291" s="64"/>
      <c r="R291" s="64"/>
      <c r="S291" s="86" t="s">
        <v>653</v>
      </c>
      <c r="T291" s="87"/>
      <c r="U291" s="87"/>
      <c r="V291" s="87"/>
      <c r="W291" s="87"/>
      <c r="X291" s="88"/>
      <c r="Y291" s="23"/>
    </row>
    <row r="292" spans="1:25" ht="25.5" x14ac:dyDescent="0.2">
      <c r="A292" s="65"/>
      <c r="B292" s="65"/>
      <c r="C292" s="77" t="s">
        <v>588</v>
      </c>
      <c r="D292" s="82"/>
      <c r="E292" s="63"/>
      <c r="F292" s="75"/>
      <c r="G292" s="75"/>
      <c r="H292" s="46" t="s">
        <v>346</v>
      </c>
      <c r="I292" s="39">
        <v>3467440.73</v>
      </c>
      <c r="J292" s="67"/>
      <c r="K292" s="63"/>
      <c r="L292" s="63"/>
      <c r="M292" s="63"/>
      <c r="N292" s="63"/>
      <c r="O292" s="63"/>
      <c r="P292" s="63"/>
      <c r="Q292" s="64"/>
      <c r="R292" s="64"/>
      <c r="S292" s="30" t="s">
        <v>1195</v>
      </c>
      <c r="T292" s="21" t="s">
        <v>653</v>
      </c>
      <c r="U292" s="21">
        <v>4</v>
      </c>
      <c r="V292" s="21">
        <v>2</v>
      </c>
      <c r="W292" s="21">
        <v>2</v>
      </c>
      <c r="X292" s="21">
        <v>2</v>
      </c>
      <c r="Y292" s="23"/>
    </row>
    <row r="293" spans="1:25" ht="25.5" x14ac:dyDescent="0.2">
      <c r="A293" s="65"/>
      <c r="B293" s="65"/>
      <c r="C293" s="77"/>
      <c r="D293" s="82"/>
      <c r="E293" s="63"/>
      <c r="F293" s="75"/>
      <c r="G293" s="75"/>
      <c r="H293" s="46" t="s">
        <v>347</v>
      </c>
      <c r="I293" s="39">
        <v>981500</v>
      </c>
      <c r="J293" s="67"/>
      <c r="K293" s="63"/>
      <c r="L293" s="63"/>
      <c r="M293" s="63"/>
      <c r="N293" s="63"/>
      <c r="O293" s="63"/>
      <c r="P293" s="63"/>
      <c r="Q293" s="64"/>
      <c r="R293" s="64"/>
      <c r="S293" s="30" t="s">
        <v>1196</v>
      </c>
      <c r="T293" s="21" t="s">
        <v>653</v>
      </c>
      <c r="U293" s="21">
        <v>0</v>
      </c>
      <c r="V293" s="12">
        <v>1</v>
      </c>
      <c r="W293" s="12">
        <v>1</v>
      </c>
      <c r="X293" s="12">
        <v>1</v>
      </c>
      <c r="Y293" s="23"/>
    </row>
    <row r="294" spans="1:25" ht="25.5" x14ac:dyDescent="0.2">
      <c r="A294" s="65"/>
      <c r="B294" s="65"/>
      <c r="C294" s="46" t="s">
        <v>519</v>
      </c>
      <c r="D294" s="82"/>
      <c r="E294" s="63"/>
      <c r="F294" s="75"/>
      <c r="G294" s="75"/>
      <c r="H294" s="46" t="s">
        <v>98</v>
      </c>
      <c r="I294" s="39">
        <v>61163.12</v>
      </c>
      <c r="J294" s="67" t="s">
        <v>8</v>
      </c>
      <c r="K294" s="63"/>
      <c r="L294" s="63"/>
      <c r="M294" s="63"/>
      <c r="N294" s="63"/>
      <c r="O294" s="63"/>
      <c r="P294" s="63"/>
      <c r="Q294" s="64"/>
      <c r="R294" s="64"/>
      <c r="S294" s="30" t="s">
        <v>1197</v>
      </c>
      <c r="T294" s="21" t="s">
        <v>653</v>
      </c>
      <c r="U294" s="21">
        <v>6</v>
      </c>
      <c r="V294" s="21">
        <v>7</v>
      </c>
      <c r="W294" s="21">
        <v>7</v>
      </c>
      <c r="X294" s="21">
        <v>7</v>
      </c>
      <c r="Y294" s="23"/>
    </row>
    <row r="295" spans="1:25" ht="38.25" x14ac:dyDescent="0.2">
      <c r="A295" s="65"/>
      <c r="B295" s="65"/>
      <c r="C295" s="46" t="s">
        <v>526</v>
      </c>
      <c r="D295" s="82"/>
      <c r="E295" s="63"/>
      <c r="F295" s="75"/>
      <c r="G295" s="75"/>
      <c r="H295" s="46" t="s">
        <v>376</v>
      </c>
      <c r="I295" s="39">
        <v>1048017.8200000001</v>
      </c>
      <c r="J295" s="67"/>
      <c r="K295" s="63"/>
      <c r="L295" s="63"/>
      <c r="M295" s="63"/>
      <c r="N295" s="63"/>
      <c r="O295" s="63"/>
      <c r="P295" s="63"/>
      <c r="Q295" s="64"/>
      <c r="R295" s="64"/>
      <c r="S295" s="86" t="s">
        <v>653</v>
      </c>
      <c r="T295" s="87"/>
      <c r="U295" s="87"/>
      <c r="V295" s="87"/>
      <c r="W295" s="87"/>
      <c r="X295" s="88"/>
      <c r="Y295" s="23"/>
    </row>
    <row r="296" spans="1:25" x14ac:dyDescent="0.2">
      <c r="A296" s="65"/>
      <c r="B296" s="65"/>
      <c r="C296" s="43" t="s">
        <v>530</v>
      </c>
      <c r="D296" s="82"/>
      <c r="E296" s="58"/>
      <c r="F296" s="75"/>
      <c r="G296" s="75"/>
      <c r="H296" s="43" t="s">
        <v>120</v>
      </c>
      <c r="I296" s="40">
        <v>207477.53</v>
      </c>
      <c r="J296" s="68"/>
      <c r="K296" s="58"/>
      <c r="L296" s="58"/>
      <c r="M296" s="58"/>
      <c r="N296" s="58"/>
      <c r="O296" s="58"/>
      <c r="P296" s="58"/>
      <c r="Q296" s="62"/>
      <c r="R296" s="62"/>
      <c r="S296" s="30" t="s">
        <v>1198</v>
      </c>
      <c r="T296" s="21" t="s">
        <v>653</v>
      </c>
      <c r="U296" s="21">
        <v>50</v>
      </c>
      <c r="V296" s="21">
        <v>50</v>
      </c>
      <c r="W296" s="21">
        <v>50</v>
      </c>
      <c r="X296" s="21">
        <v>50</v>
      </c>
      <c r="Y296" s="23"/>
    </row>
    <row r="297" spans="1:25" ht="38.25" x14ac:dyDescent="0.2">
      <c r="A297" s="65"/>
      <c r="B297" s="65"/>
      <c r="C297" s="42" t="s">
        <v>557</v>
      </c>
      <c r="D297" s="82" t="s">
        <v>747</v>
      </c>
      <c r="E297" s="57" t="s">
        <v>912</v>
      </c>
      <c r="F297" s="59">
        <f>G297*Y4</f>
        <v>1957470.3331200003</v>
      </c>
      <c r="G297" s="59">
        <f>SUM(I297:I299)</f>
        <v>259800.96000000002</v>
      </c>
      <c r="H297" s="42" t="s">
        <v>409</v>
      </c>
      <c r="I297" s="38">
        <v>102544.56</v>
      </c>
      <c r="J297" s="71" t="s">
        <v>15</v>
      </c>
      <c r="K297" s="57" t="s">
        <v>799</v>
      </c>
      <c r="L297" s="57" t="s">
        <v>639</v>
      </c>
      <c r="M297" s="57" t="s">
        <v>653</v>
      </c>
      <c r="N297" s="57" t="s">
        <v>644</v>
      </c>
      <c r="O297" s="57" t="s">
        <v>644</v>
      </c>
      <c r="P297" s="57" t="s">
        <v>1078</v>
      </c>
      <c r="Q297" s="61">
        <v>45992</v>
      </c>
      <c r="R297" s="61">
        <v>45992</v>
      </c>
      <c r="S297" s="65" t="s">
        <v>653</v>
      </c>
      <c r="T297" s="65"/>
      <c r="U297" s="65"/>
      <c r="V297" s="65"/>
      <c r="W297" s="65"/>
      <c r="X297" s="65"/>
      <c r="Y297" s="23"/>
    </row>
    <row r="298" spans="1:25" x14ac:dyDescent="0.2">
      <c r="A298" s="65"/>
      <c r="B298" s="65"/>
      <c r="C298" s="46" t="s">
        <v>558</v>
      </c>
      <c r="D298" s="82"/>
      <c r="E298" s="63"/>
      <c r="F298" s="66"/>
      <c r="G298" s="66"/>
      <c r="H298" s="46" t="s">
        <v>411</v>
      </c>
      <c r="I298" s="39">
        <v>21899.26</v>
      </c>
      <c r="J298" s="67"/>
      <c r="K298" s="63"/>
      <c r="L298" s="63"/>
      <c r="M298" s="63"/>
      <c r="N298" s="63"/>
      <c r="O298" s="63"/>
      <c r="P298" s="63"/>
      <c r="Q298" s="64"/>
      <c r="R298" s="64"/>
      <c r="S298" s="65"/>
      <c r="T298" s="65"/>
      <c r="U298" s="65"/>
      <c r="V298" s="65"/>
      <c r="W298" s="65"/>
      <c r="X298" s="65"/>
      <c r="Y298" s="23"/>
    </row>
    <row r="299" spans="1:25" ht="38.25" x14ac:dyDescent="0.2">
      <c r="A299" s="65"/>
      <c r="B299" s="65"/>
      <c r="C299" s="43" t="s">
        <v>520</v>
      </c>
      <c r="D299" s="82"/>
      <c r="E299" s="58"/>
      <c r="F299" s="60"/>
      <c r="G299" s="60"/>
      <c r="H299" s="43" t="s">
        <v>102</v>
      </c>
      <c r="I299" s="40">
        <v>135357.14000000001</v>
      </c>
      <c r="J299" s="45" t="s">
        <v>8</v>
      </c>
      <c r="K299" s="58"/>
      <c r="L299" s="58"/>
      <c r="M299" s="58"/>
      <c r="N299" s="58"/>
      <c r="O299" s="58"/>
      <c r="P299" s="58"/>
      <c r="Q299" s="62"/>
      <c r="R299" s="62"/>
      <c r="S299" s="30" t="s">
        <v>1077</v>
      </c>
      <c r="T299" s="21" t="s">
        <v>653</v>
      </c>
      <c r="U299" s="21">
        <v>9</v>
      </c>
      <c r="V299" s="21">
        <v>13</v>
      </c>
      <c r="W299" s="21">
        <v>18</v>
      </c>
      <c r="X299" s="21">
        <v>20</v>
      </c>
      <c r="Y299" s="23"/>
    </row>
    <row r="300" spans="1:25" x14ac:dyDescent="0.2">
      <c r="A300" s="65" t="s">
        <v>617</v>
      </c>
      <c r="B300" s="65" t="s">
        <v>594</v>
      </c>
      <c r="C300" s="81" t="s">
        <v>30</v>
      </c>
      <c r="D300" s="82" t="s">
        <v>748</v>
      </c>
      <c r="E300" s="57" t="s">
        <v>913</v>
      </c>
      <c r="F300" s="59">
        <f>G300*Y4</f>
        <v>8125597.0460700011</v>
      </c>
      <c r="G300" s="59">
        <f>SUM(I300:I303)</f>
        <v>1078452.06</v>
      </c>
      <c r="H300" s="42" t="s">
        <v>44</v>
      </c>
      <c r="I300" s="38">
        <v>396933.19</v>
      </c>
      <c r="J300" s="57" t="s">
        <v>5</v>
      </c>
      <c r="K300" s="57" t="s">
        <v>799</v>
      </c>
      <c r="L300" s="57" t="s">
        <v>639</v>
      </c>
      <c r="M300" s="57">
        <v>13</v>
      </c>
      <c r="N300" s="57" t="s">
        <v>644</v>
      </c>
      <c r="O300" s="57" t="s">
        <v>644</v>
      </c>
      <c r="P300" s="57" t="s">
        <v>914</v>
      </c>
      <c r="Q300" s="61">
        <v>45992</v>
      </c>
      <c r="R300" s="61">
        <v>45992</v>
      </c>
      <c r="S300" s="18" t="s">
        <v>1199</v>
      </c>
      <c r="T300" s="32" t="s">
        <v>653</v>
      </c>
      <c r="U300" s="32">
        <v>155</v>
      </c>
      <c r="V300" s="32">
        <v>155</v>
      </c>
      <c r="W300" s="32">
        <v>155</v>
      </c>
      <c r="X300" s="32">
        <v>155</v>
      </c>
      <c r="Y300" s="23"/>
    </row>
    <row r="301" spans="1:25" ht="25.5" x14ac:dyDescent="0.2">
      <c r="A301" s="65"/>
      <c r="B301" s="65"/>
      <c r="C301" s="81"/>
      <c r="D301" s="82"/>
      <c r="E301" s="63"/>
      <c r="F301" s="66"/>
      <c r="G301" s="66"/>
      <c r="H301" s="46" t="s">
        <v>45</v>
      </c>
      <c r="I301" s="39">
        <v>53172.28</v>
      </c>
      <c r="J301" s="63"/>
      <c r="K301" s="63"/>
      <c r="L301" s="63"/>
      <c r="M301" s="63"/>
      <c r="N301" s="63"/>
      <c r="O301" s="63"/>
      <c r="P301" s="63"/>
      <c r="Q301" s="64"/>
      <c r="R301" s="64"/>
      <c r="S301" s="65" t="s">
        <v>653</v>
      </c>
      <c r="T301" s="65"/>
      <c r="U301" s="65"/>
      <c r="V301" s="65"/>
      <c r="W301" s="65"/>
      <c r="X301" s="65"/>
      <c r="Y301" s="23"/>
    </row>
    <row r="302" spans="1:25" ht="25.5" x14ac:dyDescent="0.2">
      <c r="A302" s="65"/>
      <c r="B302" s="65"/>
      <c r="C302" s="81"/>
      <c r="D302" s="82"/>
      <c r="E302" s="63"/>
      <c r="F302" s="66"/>
      <c r="G302" s="66"/>
      <c r="H302" s="46" t="s">
        <v>46</v>
      </c>
      <c r="I302" s="39">
        <v>73272.28</v>
      </c>
      <c r="J302" s="63"/>
      <c r="K302" s="63"/>
      <c r="L302" s="63"/>
      <c r="M302" s="63"/>
      <c r="N302" s="63"/>
      <c r="O302" s="63"/>
      <c r="P302" s="63"/>
      <c r="Q302" s="64"/>
      <c r="R302" s="64"/>
      <c r="S302" s="18" t="s">
        <v>1076</v>
      </c>
      <c r="T302" s="32" t="s">
        <v>653</v>
      </c>
      <c r="U302" s="32">
        <v>4</v>
      </c>
      <c r="V302" s="32">
        <v>5</v>
      </c>
      <c r="W302" s="32">
        <v>5</v>
      </c>
      <c r="X302" s="32">
        <v>5</v>
      </c>
      <c r="Y302" s="23"/>
    </row>
    <row r="303" spans="1:25" ht="51" x14ac:dyDescent="0.2">
      <c r="A303" s="65"/>
      <c r="B303" s="65"/>
      <c r="C303" s="81"/>
      <c r="D303" s="82"/>
      <c r="E303" s="58"/>
      <c r="F303" s="60"/>
      <c r="G303" s="60"/>
      <c r="H303" s="43" t="s">
        <v>47</v>
      </c>
      <c r="I303" s="40">
        <v>555074.31000000006</v>
      </c>
      <c r="J303" s="58"/>
      <c r="K303" s="58"/>
      <c r="L303" s="58"/>
      <c r="M303" s="58"/>
      <c r="N303" s="58"/>
      <c r="O303" s="58"/>
      <c r="P303" s="58"/>
      <c r="Q303" s="62"/>
      <c r="R303" s="62"/>
      <c r="S303" s="30" t="s">
        <v>683</v>
      </c>
      <c r="T303" s="21" t="s">
        <v>684</v>
      </c>
      <c r="U303" s="21" t="s">
        <v>684</v>
      </c>
      <c r="V303" s="21" t="s">
        <v>685</v>
      </c>
      <c r="W303" s="21" t="s">
        <v>686</v>
      </c>
      <c r="X303" s="21" t="s">
        <v>685</v>
      </c>
      <c r="Y303" s="23"/>
    </row>
    <row r="304" spans="1:25" ht="25.5" x14ac:dyDescent="0.2">
      <c r="A304" s="65"/>
      <c r="B304" s="65"/>
      <c r="C304" s="42" t="s">
        <v>29</v>
      </c>
      <c r="D304" s="82" t="s">
        <v>749</v>
      </c>
      <c r="E304" s="57" t="s">
        <v>1233</v>
      </c>
      <c r="F304" s="59">
        <f>G304*Y4</f>
        <v>466049297.09416503</v>
      </c>
      <c r="G304" s="59">
        <f>SUM(I304:I307)</f>
        <v>61855371.57</v>
      </c>
      <c r="H304" s="42" t="s">
        <v>43</v>
      </c>
      <c r="I304" s="38">
        <v>8275398.9199999999</v>
      </c>
      <c r="J304" s="57" t="s">
        <v>5</v>
      </c>
      <c r="K304" s="57" t="s">
        <v>799</v>
      </c>
      <c r="L304" s="57" t="s">
        <v>639</v>
      </c>
      <c r="M304" s="57">
        <v>13</v>
      </c>
      <c r="N304" s="57" t="s">
        <v>644</v>
      </c>
      <c r="O304" s="57" t="s">
        <v>644</v>
      </c>
      <c r="P304" s="57" t="s">
        <v>915</v>
      </c>
      <c r="Q304" s="61">
        <v>45992</v>
      </c>
      <c r="R304" s="61">
        <v>45992</v>
      </c>
      <c r="S304" s="30" t="s">
        <v>687</v>
      </c>
      <c r="T304" s="24">
        <v>1800</v>
      </c>
      <c r="U304" s="24">
        <v>1800</v>
      </c>
      <c r="V304" s="24">
        <v>1800</v>
      </c>
      <c r="W304" s="24">
        <v>1800</v>
      </c>
      <c r="X304" s="24">
        <v>1800</v>
      </c>
      <c r="Y304" s="23"/>
    </row>
    <row r="305" spans="1:25" ht="25.5" x14ac:dyDescent="0.2">
      <c r="A305" s="65"/>
      <c r="B305" s="65"/>
      <c r="C305" s="46" t="s">
        <v>30</v>
      </c>
      <c r="D305" s="82"/>
      <c r="E305" s="63"/>
      <c r="F305" s="66"/>
      <c r="G305" s="66"/>
      <c r="H305" s="46" t="s">
        <v>468</v>
      </c>
      <c r="I305" s="39">
        <v>393780.7</v>
      </c>
      <c r="J305" s="63"/>
      <c r="K305" s="63"/>
      <c r="L305" s="63"/>
      <c r="M305" s="63"/>
      <c r="N305" s="63"/>
      <c r="O305" s="63"/>
      <c r="P305" s="63"/>
      <c r="Q305" s="64"/>
      <c r="R305" s="64"/>
      <c r="S305" s="30" t="s">
        <v>1200</v>
      </c>
      <c r="T305" s="21">
        <v>1</v>
      </c>
      <c r="U305" s="21">
        <v>1</v>
      </c>
      <c r="V305" s="21">
        <v>1</v>
      </c>
      <c r="W305" s="21">
        <v>1</v>
      </c>
      <c r="X305" s="21">
        <v>1</v>
      </c>
      <c r="Y305" s="23"/>
    </row>
    <row r="306" spans="1:25" ht="25.5" x14ac:dyDescent="0.2">
      <c r="A306" s="65"/>
      <c r="B306" s="65"/>
      <c r="C306" s="77" t="s">
        <v>510</v>
      </c>
      <c r="D306" s="82"/>
      <c r="E306" s="63"/>
      <c r="F306" s="66"/>
      <c r="G306" s="66"/>
      <c r="H306" s="46" t="s">
        <v>71</v>
      </c>
      <c r="I306" s="39">
        <v>52708241.43</v>
      </c>
      <c r="J306" s="63"/>
      <c r="K306" s="63"/>
      <c r="L306" s="63"/>
      <c r="M306" s="63"/>
      <c r="N306" s="63"/>
      <c r="O306" s="63"/>
      <c r="P306" s="63"/>
      <c r="Q306" s="64"/>
      <c r="R306" s="64"/>
      <c r="S306" s="18" t="s">
        <v>1201</v>
      </c>
      <c r="T306" s="32" t="s">
        <v>653</v>
      </c>
      <c r="U306" s="26">
        <v>120000</v>
      </c>
      <c r="V306" s="24">
        <v>120000</v>
      </c>
      <c r="W306" s="24">
        <v>120000</v>
      </c>
      <c r="X306" s="24">
        <v>120000</v>
      </c>
      <c r="Y306" s="23"/>
    </row>
    <row r="307" spans="1:25" ht="78.75" customHeight="1" x14ac:dyDescent="0.2">
      <c r="A307" s="65"/>
      <c r="B307" s="65"/>
      <c r="C307" s="78"/>
      <c r="D307" s="82"/>
      <c r="E307" s="58"/>
      <c r="F307" s="60"/>
      <c r="G307" s="60"/>
      <c r="H307" s="43" t="s">
        <v>72</v>
      </c>
      <c r="I307" s="40">
        <v>477950.52</v>
      </c>
      <c r="J307" s="58"/>
      <c r="K307" s="58"/>
      <c r="L307" s="58"/>
      <c r="M307" s="58"/>
      <c r="N307" s="58"/>
      <c r="O307" s="58"/>
      <c r="P307" s="58"/>
      <c r="Q307" s="62"/>
      <c r="R307" s="62"/>
      <c r="S307" s="30" t="s">
        <v>1202</v>
      </c>
      <c r="T307" s="21" t="s">
        <v>653</v>
      </c>
      <c r="U307" s="21" t="s">
        <v>1203</v>
      </c>
      <c r="V307" s="21" t="s">
        <v>1203</v>
      </c>
      <c r="W307" s="21" t="s">
        <v>1203</v>
      </c>
      <c r="X307" s="21" t="s">
        <v>1203</v>
      </c>
      <c r="Y307" s="23"/>
    </row>
    <row r="308" spans="1:25" ht="51" x14ac:dyDescent="0.2">
      <c r="A308" s="65"/>
      <c r="B308" s="65"/>
      <c r="C308" s="52" t="s">
        <v>544</v>
      </c>
      <c r="D308" s="55" t="s">
        <v>750</v>
      </c>
      <c r="E308" s="21" t="s">
        <v>916</v>
      </c>
      <c r="F308" s="48">
        <f>G308*Y4</f>
        <v>72442578.52021499</v>
      </c>
      <c r="G308" s="48">
        <f>SUM(I308)</f>
        <v>9614782.4699999988</v>
      </c>
      <c r="H308" s="52" t="s">
        <v>495</v>
      </c>
      <c r="I308" s="48">
        <v>9614782.4699999988</v>
      </c>
      <c r="J308" s="21" t="s">
        <v>10</v>
      </c>
      <c r="K308" s="21" t="s">
        <v>799</v>
      </c>
      <c r="L308" s="21" t="s">
        <v>639</v>
      </c>
      <c r="M308" s="21" t="s">
        <v>917</v>
      </c>
      <c r="N308" s="21" t="s">
        <v>644</v>
      </c>
      <c r="O308" s="21" t="s">
        <v>644</v>
      </c>
      <c r="P308" s="21" t="s">
        <v>918</v>
      </c>
      <c r="Q308" s="49">
        <v>45992</v>
      </c>
      <c r="R308" s="49">
        <v>45992</v>
      </c>
      <c r="S308" s="30" t="s">
        <v>1204</v>
      </c>
      <c r="T308" s="12" t="s">
        <v>653</v>
      </c>
      <c r="U308" s="21">
        <v>3</v>
      </c>
      <c r="V308" s="21">
        <v>8</v>
      </c>
      <c r="W308" s="21">
        <v>8</v>
      </c>
      <c r="X308" s="21">
        <v>8</v>
      </c>
      <c r="Y308" s="23"/>
    </row>
    <row r="309" spans="1:25" ht="25.5" x14ac:dyDescent="0.2">
      <c r="A309" s="65" t="s">
        <v>618</v>
      </c>
      <c r="B309" s="65" t="s">
        <v>595</v>
      </c>
      <c r="C309" s="42" t="s">
        <v>560</v>
      </c>
      <c r="D309" s="82" t="s">
        <v>751</v>
      </c>
      <c r="E309" s="57" t="s">
        <v>919</v>
      </c>
      <c r="F309" s="59">
        <f>G309*Y4</f>
        <v>100526727.31516498</v>
      </c>
      <c r="G309" s="59">
        <f>SUM(I309:I318)</f>
        <v>13342189.569999997</v>
      </c>
      <c r="H309" s="42" t="s">
        <v>212</v>
      </c>
      <c r="I309" s="38">
        <v>6391089.3700000001</v>
      </c>
      <c r="J309" s="71" t="s">
        <v>15</v>
      </c>
      <c r="K309" s="57" t="s">
        <v>867</v>
      </c>
      <c r="L309" s="57" t="s">
        <v>639</v>
      </c>
      <c r="M309" s="57" t="s">
        <v>917</v>
      </c>
      <c r="N309" s="57" t="s">
        <v>640</v>
      </c>
      <c r="O309" s="57" t="s">
        <v>640</v>
      </c>
      <c r="P309" s="57" t="s">
        <v>690</v>
      </c>
      <c r="Q309" s="61">
        <v>45992</v>
      </c>
      <c r="R309" s="61">
        <v>45992</v>
      </c>
      <c r="S309" s="30" t="s">
        <v>1205</v>
      </c>
      <c r="T309" s="21" t="s">
        <v>653</v>
      </c>
      <c r="U309" s="21">
        <v>5</v>
      </c>
      <c r="V309" s="21">
        <v>5</v>
      </c>
      <c r="W309" s="21">
        <v>5</v>
      </c>
      <c r="X309" s="21">
        <v>5</v>
      </c>
      <c r="Y309" s="23"/>
    </row>
    <row r="310" spans="1:25" ht="25.5" x14ac:dyDescent="0.2">
      <c r="A310" s="65"/>
      <c r="B310" s="65"/>
      <c r="C310" s="77" t="s">
        <v>561</v>
      </c>
      <c r="D310" s="82"/>
      <c r="E310" s="63"/>
      <c r="F310" s="66"/>
      <c r="G310" s="66"/>
      <c r="H310" s="46" t="s">
        <v>413</v>
      </c>
      <c r="I310" s="39">
        <v>21235.65</v>
      </c>
      <c r="J310" s="67"/>
      <c r="K310" s="63"/>
      <c r="L310" s="63"/>
      <c r="M310" s="63"/>
      <c r="N310" s="63"/>
      <c r="O310" s="63"/>
      <c r="P310" s="63"/>
      <c r="Q310" s="64"/>
      <c r="R310" s="64"/>
      <c r="S310" s="65" t="s">
        <v>653</v>
      </c>
      <c r="T310" s="65"/>
      <c r="U310" s="65"/>
      <c r="V310" s="65"/>
      <c r="W310" s="65"/>
      <c r="X310" s="65"/>
      <c r="Y310" s="23"/>
    </row>
    <row r="311" spans="1:25" ht="25.5" x14ac:dyDescent="0.2">
      <c r="A311" s="65"/>
      <c r="B311" s="65"/>
      <c r="C311" s="77"/>
      <c r="D311" s="82"/>
      <c r="E311" s="63"/>
      <c r="F311" s="66"/>
      <c r="G311" s="66"/>
      <c r="H311" s="46" t="s">
        <v>414</v>
      </c>
      <c r="I311" s="39">
        <v>1592.68</v>
      </c>
      <c r="J311" s="67"/>
      <c r="K311" s="63"/>
      <c r="L311" s="63"/>
      <c r="M311" s="63"/>
      <c r="N311" s="63"/>
      <c r="O311" s="63"/>
      <c r="P311" s="63"/>
      <c r="Q311" s="64"/>
      <c r="R311" s="64"/>
      <c r="S311" s="65"/>
      <c r="T311" s="65"/>
      <c r="U311" s="65"/>
      <c r="V311" s="65"/>
      <c r="W311" s="65"/>
      <c r="X311" s="65"/>
      <c r="Y311" s="23"/>
    </row>
    <row r="312" spans="1:25" ht="38.25" x14ac:dyDescent="0.2">
      <c r="A312" s="65"/>
      <c r="B312" s="65"/>
      <c r="C312" s="77"/>
      <c r="D312" s="82"/>
      <c r="E312" s="63"/>
      <c r="F312" s="66"/>
      <c r="G312" s="66"/>
      <c r="H312" s="46" t="s">
        <v>416</v>
      </c>
      <c r="I312" s="39">
        <v>1592.68</v>
      </c>
      <c r="J312" s="67"/>
      <c r="K312" s="63"/>
      <c r="L312" s="63"/>
      <c r="M312" s="63"/>
      <c r="N312" s="63"/>
      <c r="O312" s="63"/>
      <c r="P312" s="63"/>
      <c r="Q312" s="64"/>
      <c r="R312" s="64"/>
      <c r="S312" s="65"/>
      <c r="T312" s="65"/>
      <c r="U312" s="65"/>
      <c r="V312" s="65"/>
      <c r="W312" s="65"/>
      <c r="X312" s="65"/>
      <c r="Y312" s="23"/>
    </row>
    <row r="313" spans="1:25" ht="38.25" x14ac:dyDescent="0.2">
      <c r="A313" s="65"/>
      <c r="B313" s="65"/>
      <c r="C313" s="46" t="s">
        <v>527</v>
      </c>
      <c r="D313" s="82"/>
      <c r="E313" s="63"/>
      <c r="F313" s="66"/>
      <c r="G313" s="66"/>
      <c r="H313" s="46" t="s">
        <v>114</v>
      </c>
      <c r="I313" s="39">
        <v>771009.88</v>
      </c>
      <c r="J313" s="44" t="s">
        <v>8</v>
      </c>
      <c r="K313" s="63"/>
      <c r="L313" s="63"/>
      <c r="M313" s="63"/>
      <c r="N313" s="63"/>
      <c r="O313" s="63"/>
      <c r="P313" s="63"/>
      <c r="Q313" s="64"/>
      <c r="R313" s="64"/>
      <c r="S313" s="30" t="s">
        <v>1206</v>
      </c>
      <c r="T313" s="21" t="s">
        <v>653</v>
      </c>
      <c r="U313" s="21">
        <v>3</v>
      </c>
      <c r="V313" s="21">
        <v>4</v>
      </c>
      <c r="W313" s="21">
        <v>5</v>
      </c>
      <c r="X313" s="21">
        <v>5</v>
      </c>
      <c r="Y313" s="23"/>
    </row>
    <row r="314" spans="1:25" ht="25.5" x14ac:dyDescent="0.2">
      <c r="A314" s="65"/>
      <c r="B314" s="65"/>
      <c r="C314" s="46" t="s">
        <v>562</v>
      </c>
      <c r="D314" s="82"/>
      <c r="E314" s="63"/>
      <c r="F314" s="66"/>
      <c r="G314" s="66"/>
      <c r="H314" s="46" t="s">
        <v>213</v>
      </c>
      <c r="I314" s="39">
        <v>1364704.2</v>
      </c>
      <c r="J314" s="67" t="s">
        <v>15</v>
      </c>
      <c r="K314" s="63"/>
      <c r="L314" s="63"/>
      <c r="M314" s="63"/>
      <c r="N314" s="63"/>
      <c r="O314" s="63"/>
      <c r="P314" s="58"/>
      <c r="Q314" s="62"/>
      <c r="R314" s="64"/>
      <c r="S314" s="65" t="s">
        <v>653</v>
      </c>
      <c r="T314" s="65"/>
      <c r="U314" s="65"/>
      <c r="V314" s="65"/>
      <c r="W314" s="65"/>
      <c r="X314" s="65"/>
      <c r="Y314" s="23"/>
    </row>
    <row r="315" spans="1:25" x14ac:dyDescent="0.2">
      <c r="A315" s="65"/>
      <c r="B315" s="65"/>
      <c r="C315" s="77" t="s">
        <v>563</v>
      </c>
      <c r="D315" s="82"/>
      <c r="E315" s="63"/>
      <c r="F315" s="66"/>
      <c r="G315" s="66"/>
      <c r="H315" s="46" t="s">
        <v>214</v>
      </c>
      <c r="I315" s="39">
        <v>32539.79</v>
      </c>
      <c r="J315" s="67"/>
      <c r="K315" s="63"/>
      <c r="L315" s="63"/>
      <c r="M315" s="63"/>
      <c r="N315" s="63"/>
      <c r="O315" s="63"/>
      <c r="P315" s="21" t="s">
        <v>1207</v>
      </c>
      <c r="Q315" s="49">
        <v>45017</v>
      </c>
      <c r="R315" s="64"/>
      <c r="S315" s="30" t="s">
        <v>688</v>
      </c>
      <c r="T315" s="21">
        <v>0</v>
      </c>
      <c r="U315" s="21">
        <v>0</v>
      </c>
      <c r="V315" s="21">
        <v>1</v>
      </c>
      <c r="W315" s="21">
        <v>0</v>
      </c>
      <c r="X315" s="21">
        <v>0</v>
      </c>
      <c r="Y315" s="23"/>
    </row>
    <row r="316" spans="1:25" ht="25.5" x14ac:dyDescent="0.2">
      <c r="A316" s="65"/>
      <c r="B316" s="65"/>
      <c r="C316" s="77"/>
      <c r="D316" s="82"/>
      <c r="E316" s="63"/>
      <c r="F316" s="66"/>
      <c r="G316" s="66"/>
      <c r="H316" s="46" t="s">
        <v>420</v>
      </c>
      <c r="I316" s="39">
        <v>4366581.25</v>
      </c>
      <c r="J316" s="67"/>
      <c r="K316" s="63"/>
      <c r="L316" s="63"/>
      <c r="M316" s="63"/>
      <c r="N316" s="63"/>
      <c r="O316" s="63"/>
      <c r="P316" s="21" t="s">
        <v>689</v>
      </c>
      <c r="Q316" s="49">
        <v>45261</v>
      </c>
      <c r="R316" s="64"/>
      <c r="S316" s="65" t="s">
        <v>653</v>
      </c>
      <c r="T316" s="65"/>
      <c r="U316" s="65"/>
      <c r="V316" s="65"/>
      <c r="W316" s="65"/>
      <c r="X316" s="65"/>
      <c r="Y316" s="23"/>
    </row>
    <row r="317" spans="1:25" ht="25.5" x14ac:dyDescent="0.2">
      <c r="A317" s="65"/>
      <c r="B317" s="65"/>
      <c r="C317" s="77" t="s">
        <v>529</v>
      </c>
      <c r="D317" s="82"/>
      <c r="E317" s="63"/>
      <c r="F317" s="66"/>
      <c r="G317" s="66"/>
      <c r="H317" s="46" t="s">
        <v>118</v>
      </c>
      <c r="I317" s="39">
        <v>79871.790000000008</v>
      </c>
      <c r="J317" s="67" t="s">
        <v>8</v>
      </c>
      <c r="K317" s="63"/>
      <c r="L317" s="63"/>
      <c r="M317" s="63"/>
      <c r="N317" s="63"/>
      <c r="O317" s="63"/>
      <c r="P317" s="90" t="s">
        <v>653</v>
      </c>
      <c r="Q317" s="72"/>
      <c r="R317" s="64"/>
      <c r="S317" s="30" t="s">
        <v>1208</v>
      </c>
      <c r="T317" s="21" t="s">
        <v>653</v>
      </c>
      <c r="U317" s="12">
        <v>0.6</v>
      </c>
      <c r="V317" s="12">
        <v>1</v>
      </c>
      <c r="W317" s="12">
        <v>1</v>
      </c>
      <c r="X317" s="12">
        <v>1</v>
      </c>
      <c r="Y317" s="23"/>
    </row>
    <row r="318" spans="1:25" x14ac:dyDescent="0.2">
      <c r="A318" s="65"/>
      <c r="B318" s="65"/>
      <c r="C318" s="78"/>
      <c r="D318" s="82"/>
      <c r="E318" s="58"/>
      <c r="F318" s="60"/>
      <c r="G318" s="60"/>
      <c r="H318" s="43" t="s">
        <v>119</v>
      </c>
      <c r="I318" s="40">
        <v>311972.28000000003</v>
      </c>
      <c r="J318" s="68"/>
      <c r="K318" s="58"/>
      <c r="L318" s="58"/>
      <c r="M318" s="58"/>
      <c r="N318" s="58"/>
      <c r="O318" s="58"/>
      <c r="P318" s="94"/>
      <c r="Q318" s="74"/>
      <c r="R318" s="62"/>
      <c r="S318" s="30" t="s">
        <v>1209</v>
      </c>
      <c r="T318" s="21" t="s">
        <v>653</v>
      </c>
      <c r="U318" s="21">
        <v>0</v>
      </c>
      <c r="V318" s="12">
        <v>0.75</v>
      </c>
      <c r="W318" s="12">
        <v>1</v>
      </c>
      <c r="X318" s="12">
        <v>1</v>
      </c>
      <c r="Y318" s="23"/>
    </row>
    <row r="319" spans="1:25" ht="25.5" x14ac:dyDescent="0.2">
      <c r="A319" s="65"/>
      <c r="B319" s="65"/>
      <c r="C319" s="42" t="s">
        <v>554</v>
      </c>
      <c r="D319" s="82" t="s">
        <v>752</v>
      </c>
      <c r="E319" s="57" t="s">
        <v>920</v>
      </c>
      <c r="F319" s="59">
        <f>G319*Y4</f>
        <v>7164939.932775001</v>
      </c>
      <c r="G319" s="59">
        <f>SUM(I319:I323)</f>
        <v>950950.95000000007</v>
      </c>
      <c r="H319" s="42" t="s">
        <v>406</v>
      </c>
      <c r="I319" s="38">
        <v>78425.75</v>
      </c>
      <c r="J319" s="47" t="s">
        <v>13</v>
      </c>
      <c r="K319" s="57" t="s">
        <v>790</v>
      </c>
      <c r="L319" s="57" t="s">
        <v>639</v>
      </c>
      <c r="M319" s="57" t="s">
        <v>921</v>
      </c>
      <c r="N319" s="57" t="s">
        <v>640</v>
      </c>
      <c r="O319" s="57" t="s">
        <v>640</v>
      </c>
      <c r="P319" s="57" t="s">
        <v>923</v>
      </c>
      <c r="Q319" s="61">
        <v>44896</v>
      </c>
      <c r="R319" s="61">
        <v>45992</v>
      </c>
      <c r="S319" s="86" t="s">
        <v>653</v>
      </c>
      <c r="T319" s="87"/>
      <c r="U319" s="87"/>
      <c r="V319" s="87"/>
      <c r="W319" s="87"/>
      <c r="X319" s="88"/>
      <c r="Y319" s="23"/>
    </row>
    <row r="320" spans="1:25" ht="25.5" x14ac:dyDescent="0.2">
      <c r="A320" s="65"/>
      <c r="B320" s="65"/>
      <c r="C320" s="77" t="s">
        <v>561</v>
      </c>
      <c r="D320" s="82"/>
      <c r="E320" s="63"/>
      <c r="F320" s="66"/>
      <c r="G320" s="66"/>
      <c r="H320" s="46" t="s">
        <v>412</v>
      </c>
      <c r="I320" s="39">
        <v>50835.16</v>
      </c>
      <c r="J320" s="67" t="s">
        <v>15</v>
      </c>
      <c r="K320" s="63"/>
      <c r="L320" s="63"/>
      <c r="M320" s="63"/>
      <c r="N320" s="63"/>
      <c r="O320" s="63"/>
      <c r="P320" s="63"/>
      <c r="Q320" s="64"/>
      <c r="R320" s="64"/>
      <c r="S320" s="30" t="s">
        <v>1234</v>
      </c>
      <c r="T320" s="27">
        <v>22.36</v>
      </c>
      <c r="U320" s="27">
        <v>23.07</v>
      </c>
      <c r="V320" s="27">
        <v>24</v>
      </c>
      <c r="W320" s="27">
        <v>26.5</v>
      </c>
      <c r="X320" s="27">
        <v>27</v>
      </c>
      <c r="Y320" s="23"/>
    </row>
    <row r="321" spans="1:25" ht="38.25" x14ac:dyDescent="0.2">
      <c r="A321" s="65"/>
      <c r="B321" s="65"/>
      <c r="C321" s="77"/>
      <c r="D321" s="82"/>
      <c r="E321" s="63"/>
      <c r="F321" s="66"/>
      <c r="G321" s="66"/>
      <c r="H321" s="46" t="s">
        <v>417</v>
      </c>
      <c r="I321" s="39">
        <v>1592.68</v>
      </c>
      <c r="J321" s="67"/>
      <c r="K321" s="63"/>
      <c r="L321" s="63"/>
      <c r="M321" s="63"/>
      <c r="N321" s="63"/>
      <c r="O321" s="63"/>
      <c r="P321" s="63"/>
      <c r="Q321" s="64"/>
      <c r="R321" s="64"/>
      <c r="S321" s="86" t="s">
        <v>653</v>
      </c>
      <c r="T321" s="87"/>
      <c r="U321" s="87"/>
      <c r="V321" s="87"/>
      <c r="W321" s="87"/>
      <c r="X321" s="88"/>
      <c r="Y321" s="23"/>
    </row>
    <row r="322" spans="1:25" x14ac:dyDescent="0.2">
      <c r="A322" s="65"/>
      <c r="B322" s="65"/>
      <c r="C322" s="77" t="s">
        <v>526</v>
      </c>
      <c r="D322" s="82"/>
      <c r="E322" s="63"/>
      <c r="F322" s="66"/>
      <c r="G322" s="66"/>
      <c r="H322" s="46" t="s">
        <v>377</v>
      </c>
      <c r="I322" s="39">
        <v>811124.83000000007</v>
      </c>
      <c r="J322" s="67" t="s">
        <v>8</v>
      </c>
      <c r="K322" s="63"/>
      <c r="L322" s="63"/>
      <c r="M322" s="63"/>
      <c r="N322" s="63"/>
      <c r="O322" s="63"/>
      <c r="P322" s="63"/>
      <c r="Q322" s="64"/>
      <c r="R322" s="64"/>
      <c r="S322" s="30" t="s">
        <v>1210</v>
      </c>
      <c r="T322" s="21" t="s">
        <v>653</v>
      </c>
      <c r="U322" s="21">
        <v>5</v>
      </c>
      <c r="V322" s="21">
        <v>4</v>
      </c>
      <c r="W322" s="21">
        <v>1</v>
      </c>
      <c r="X322" s="21" t="s">
        <v>653</v>
      </c>
      <c r="Y322" s="23"/>
    </row>
    <row r="323" spans="1:25" x14ac:dyDescent="0.2">
      <c r="A323" s="65"/>
      <c r="B323" s="65"/>
      <c r="C323" s="78"/>
      <c r="D323" s="82"/>
      <c r="E323" s="58"/>
      <c r="F323" s="60"/>
      <c r="G323" s="60"/>
      <c r="H323" s="43" t="s">
        <v>378</v>
      </c>
      <c r="I323" s="40">
        <v>8972.5299999999988</v>
      </c>
      <c r="J323" s="68"/>
      <c r="K323" s="58"/>
      <c r="L323" s="58"/>
      <c r="M323" s="58"/>
      <c r="N323" s="58"/>
      <c r="O323" s="58"/>
      <c r="P323" s="58"/>
      <c r="Q323" s="62"/>
      <c r="R323" s="62"/>
      <c r="S323" s="30" t="s">
        <v>922</v>
      </c>
      <c r="T323" s="21" t="s">
        <v>653</v>
      </c>
      <c r="U323" s="21">
        <v>0</v>
      </c>
      <c r="V323" s="21">
        <v>1</v>
      </c>
      <c r="W323" s="21">
        <v>0</v>
      </c>
      <c r="X323" s="21" t="s">
        <v>653</v>
      </c>
      <c r="Y323" s="23"/>
    </row>
    <row r="324" spans="1:25" ht="25.5" x14ac:dyDescent="0.2">
      <c r="A324" s="65"/>
      <c r="B324" s="65"/>
      <c r="C324" s="42" t="s">
        <v>557</v>
      </c>
      <c r="D324" s="82" t="s">
        <v>753</v>
      </c>
      <c r="E324" s="57" t="s">
        <v>924</v>
      </c>
      <c r="F324" s="59">
        <f>G324*Y4</f>
        <v>1565483010.281925</v>
      </c>
      <c r="G324" s="59">
        <f>SUM(I324:I335)</f>
        <v>207775301.64999998</v>
      </c>
      <c r="H324" s="42" t="s">
        <v>209</v>
      </c>
      <c r="I324" s="38">
        <v>464529.83</v>
      </c>
      <c r="J324" s="36" t="s">
        <v>15</v>
      </c>
      <c r="K324" s="57" t="s">
        <v>799</v>
      </c>
      <c r="L324" s="57" t="s">
        <v>639</v>
      </c>
      <c r="M324" s="57">
        <v>11</v>
      </c>
      <c r="N324" s="57" t="s">
        <v>644</v>
      </c>
      <c r="O324" s="57" t="s">
        <v>644</v>
      </c>
      <c r="P324" s="57" t="s">
        <v>925</v>
      </c>
      <c r="Q324" s="61">
        <v>45992</v>
      </c>
      <c r="R324" s="61">
        <v>45992</v>
      </c>
      <c r="S324" s="65" t="s">
        <v>653</v>
      </c>
      <c r="T324" s="65"/>
      <c r="U324" s="65"/>
      <c r="V324" s="65"/>
      <c r="W324" s="65"/>
      <c r="X324" s="65"/>
      <c r="Y324" s="23"/>
    </row>
    <row r="325" spans="1:25" ht="38.25" x14ac:dyDescent="0.2">
      <c r="A325" s="65"/>
      <c r="B325" s="65"/>
      <c r="C325" s="46" t="s">
        <v>26</v>
      </c>
      <c r="D325" s="82"/>
      <c r="E325" s="63"/>
      <c r="F325" s="66"/>
      <c r="G325" s="66"/>
      <c r="H325" s="46" t="s">
        <v>39</v>
      </c>
      <c r="I325" s="39">
        <v>9709127.0300000012</v>
      </c>
      <c r="J325" s="51" t="s">
        <v>5</v>
      </c>
      <c r="K325" s="63"/>
      <c r="L325" s="63"/>
      <c r="M325" s="63"/>
      <c r="N325" s="63"/>
      <c r="O325" s="63"/>
      <c r="P325" s="63"/>
      <c r="Q325" s="64"/>
      <c r="R325" s="64"/>
      <c r="S325" s="65"/>
      <c r="T325" s="65"/>
      <c r="U325" s="65"/>
      <c r="V325" s="65"/>
      <c r="W325" s="65"/>
      <c r="X325" s="65"/>
      <c r="Y325" s="23"/>
    </row>
    <row r="326" spans="1:25" ht="41.25" x14ac:dyDescent="0.2">
      <c r="A326" s="65"/>
      <c r="B326" s="65"/>
      <c r="C326" s="77" t="s">
        <v>548</v>
      </c>
      <c r="D326" s="82"/>
      <c r="E326" s="63"/>
      <c r="F326" s="66"/>
      <c r="G326" s="66"/>
      <c r="H326" s="46" t="s">
        <v>181</v>
      </c>
      <c r="I326" s="39">
        <v>8398979.1799999997</v>
      </c>
      <c r="J326" s="67" t="s">
        <v>11</v>
      </c>
      <c r="K326" s="63"/>
      <c r="L326" s="63"/>
      <c r="M326" s="63"/>
      <c r="N326" s="63"/>
      <c r="O326" s="63"/>
      <c r="P326" s="63"/>
      <c r="Q326" s="64"/>
      <c r="R326" s="64"/>
      <c r="S326" s="30" t="s">
        <v>1211</v>
      </c>
      <c r="T326" s="21" t="s">
        <v>653</v>
      </c>
      <c r="U326" s="21" t="s">
        <v>926</v>
      </c>
      <c r="V326" s="21" t="s">
        <v>1212</v>
      </c>
      <c r="W326" s="21" t="s">
        <v>1213</v>
      </c>
      <c r="X326" s="21" t="s">
        <v>1214</v>
      </c>
      <c r="Y326" s="23"/>
    </row>
    <row r="327" spans="1:25" ht="25.5" x14ac:dyDescent="0.2">
      <c r="A327" s="65"/>
      <c r="B327" s="65"/>
      <c r="C327" s="77"/>
      <c r="D327" s="82"/>
      <c r="E327" s="63"/>
      <c r="F327" s="66"/>
      <c r="G327" s="66"/>
      <c r="H327" s="46" t="s">
        <v>182</v>
      </c>
      <c r="I327" s="39">
        <v>20591048.57</v>
      </c>
      <c r="J327" s="67"/>
      <c r="K327" s="63"/>
      <c r="L327" s="63"/>
      <c r="M327" s="63"/>
      <c r="N327" s="63"/>
      <c r="O327" s="63"/>
      <c r="P327" s="63"/>
      <c r="Q327" s="64"/>
      <c r="R327" s="64"/>
      <c r="S327" s="30" t="s">
        <v>927</v>
      </c>
      <c r="T327" s="21" t="s">
        <v>653</v>
      </c>
      <c r="U327" s="21">
        <v>100</v>
      </c>
      <c r="V327" s="21">
        <v>200</v>
      </c>
      <c r="W327" s="21">
        <v>150</v>
      </c>
      <c r="X327" s="21">
        <v>100</v>
      </c>
      <c r="Y327" s="23"/>
    </row>
    <row r="328" spans="1:25" x14ac:dyDescent="0.2">
      <c r="A328" s="65"/>
      <c r="B328" s="65"/>
      <c r="C328" s="77"/>
      <c r="D328" s="82"/>
      <c r="E328" s="63"/>
      <c r="F328" s="66"/>
      <c r="G328" s="66"/>
      <c r="H328" s="46" t="s">
        <v>183</v>
      </c>
      <c r="I328" s="39">
        <v>96581.2</v>
      </c>
      <c r="J328" s="67"/>
      <c r="K328" s="63"/>
      <c r="L328" s="63"/>
      <c r="M328" s="63"/>
      <c r="N328" s="63"/>
      <c r="O328" s="63"/>
      <c r="P328" s="63"/>
      <c r="Q328" s="64"/>
      <c r="R328" s="64"/>
      <c r="S328" s="30" t="s">
        <v>1215</v>
      </c>
      <c r="T328" s="21" t="s">
        <v>653</v>
      </c>
      <c r="U328" s="12">
        <v>1</v>
      </c>
      <c r="V328" s="12">
        <v>1</v>
      </c>
      <c r="W328" s="12">
        <v>1</v>
      </c>
      <c r="X328" s="12">
        <v>1</v>
      </c>
      <c r="Y328" s="23"/>
    </row>
    <row r="329" spans="1:25" x14ac:dyDescent="0.2">
      <c r="A329" s="65"/>
      <c r="B329" s="65"/>
      <c r="C329" s="77"/>
      <c r="D329" s="82"/>
      <c r="E329" s="63"/>
      <c r="F329" s="66"/>
      <c r="G329" s="66"/>
      <c r="H329" s="46" t="s">
        <v>184</v>
      </c>
      <c r="I329" s="39">
        <v>71659776.670000002</v>
      </c>
      <c r="J329" s="67"/>
      <c r="K329" s="63"/>
      <c r="L329" s="63"/>
      <c r="M329" s="63"/>
      <c r="N329" s="63"/>
      <c r="O329" s="63"/>
      <c r="P329" s="63"/>
      <c r="Q329" s="64"/>
      <c r="R329" s="64"/>
      <c r="S329" s="30" t="s">
        <v>1216</v>
      </c>
      <c r="T329" s="21"/>
      <c r="U329" s="12">
        <v>1</v>
      </c>
      <c r="V329" s="12">
        <v>1</v>
      </c>
      <c r="W329" s="12">
        <v>1</v>
      </c>
      <c r="X329" s="12">
        <v>1</v>
      </c>
      <c r="Y329" s="23"/>
    </row>
    <row r="330" spans="1:25" x14ac:dyDescent="0.2">
      <c r="A330" s="65"/>
      <c r="B330" s="65"/>
      <c r="C330" s="77"/>
      <c r="D330" s="82"/>
      <c r="E330" s="63"/>
      <c r="F330" s="66"/>
      <c r="G330" s="66"/>
      <c r="H330" s="46" t="s">
        <v>185</v>
      </c>
      <c r="I330" s="39">
        <v>14078481.65</v>
      </c>
      <c r="J330" s="67"/>
      <c r="K330" s="63"/>
      <c r="L330" s="63"/>
      <c r="M330" s="63"/>
      <c r="N330" s="63"/>
      <c r="O330" s="63"/>
      <c r="P330" s="63"/>
      <c r="Q330" s="64"/>
      <c r="R330" s="64"/>
      <c r="S330" s="30" t="s">
        <v>1216</v>
      </c>
      <c r="T330" s="21"/>
      <c r="U330" s="12">
        <v>1</v>
      </c>
      <c r="V330" s="12">
        <v>1</v>
      </c>
      <c r="W330" s="12">
        <v>1</v>
      </c>
      <c r="X330" s="12">
        <v>1</v>
      </c>
      <c r="Y330" s="23"/>
    </row>
    <row r="331" spans="1:25" ht="51" x14ac:dyDescent="0.2">
      <c r="A331" s="65"/>
      <c r="B331" s="65"/>
      <c r="C331" s="77"/>
      <c r="D331" s="82"/>
      <c r="E331" s="63"/>
      <c r="F331" s="66"/>
      <c r="G331" s="66"/>
      <c r="H331" s="46" t="s">
        <v>186</v>
      </c>
      <c r="I331" s="39">
        <v>2180708.0699999998</v>
      </c>
      <c r="J331" s="67"/>
      <c r="K331" s="63"/>
      <c r="L331" s="63"/>
      <c r="M331" s="63"/>
      <c r="N331" s="63"/>
      <c r="O331" s="63"/>
      <c r="P331" s="63"/>
      <c r="Q331" s="64"/>
      <c r="R331" s="64"/>
      <c r="S331" s="30" t="s">
        <v>1217</v>
      </c>
      <c r="T331" s="21" t="s">
        <v>653</v>
      </c>
      <c r="U331" s="12">
        <v>1</v>
      </c>
      <c r="V331" s="12">
        <v>1</v>
      </c>
      <c r="W331" s="12">
        <v>1</v>
      </c>
      <c r="X331" s="12">
        <v>1</v>
      </c>
      <c r="Y331" s="23"/>
    </row>
    <row r="332" spans="1:25" x14ac:dyDescent="0.2">
      <c r="A332" s="65"/>
      <c r="B332" s="65"/>
      <c r="C332" s="77"/>
      <c r="D332" s="82"/>
      <c r="E332" s="63"/>
      <c r="F332" s="66"/>
      <c r="G332" s="66"/>
      <c r="H332" s="46" t="s">
        <v>187</v>
      </c>
      <c r="I332" s="39">
        <v>9618332.3100000005</v>
      </c>
      <c r="J332" s="67"/>
      <c r="K332" s="63"/>
      <c r="L332" s="63"/>
      <c r="M332" s="63"/>
      <c r="N332" s="63"/>
      <c r="O332" s="63"/>
      <c r="P332" s="63"/>
      <c r="Q332" s="64"/>
      <c r="R332" s="64"/>
      <c r="S332" s="30" t="s">
        <v>1218</v>
      </c>
      <c r="T332" s="21" t="s">
        <v>653</v>
      </c>
      <c r="U332" s="21">
        <v>2</v>
      </c>
      <c r="V332" s="21">
        <v>10</v>
      </c>
      <c r="W332" s="21">
        <v>8</v>
      </c>
      <c r="X332" s="21">
        <v>5</v>
      </c>
      <c r="Y332" s="23"/>
    </row>
    <row r="333" spans="1:25" ht="25.5" x14ac:dyDescent="0.2">
      <c r="A333" s="65"/>
      <c r="B333" s="65"/>
      <c r="C333" s="77"/>
      <c r="D333" s="82"/>
      <c r="E333" s="63"/>
      <c r="F333" s="66"/>
      <c r="G333" s="66"/>
      <c r="H333" s="46" t="s">
        <v>501</v>
      </c>
      <c r="I333" s="39">
        <v>42905975.079999998</v>
      </c>
      <c r="J333" s="67"/>
      <c r="K333" s="63"/>
      <c r="L333" s="63"/>
      <c r="M333" s="63"/>
      <c r="N333" s="63"/>
      <c r="O333" s="63"/>
      <c r="P333" s="63"/>
      <c r="Q333" s="64"/>
      <c r="R333" s="64"/>
      <c r="S333" s="30" t="s">
        <v>1216</v>
      </c>
      <c r="T333" s="21" t="s">
        <v>653</v>
      </c>
      <c r="U333" s="12">
        <v>1</v>
      </c>
      <c r="V333" s="12">
        <v>1</v>
      </c>
      <c r="W333" s="12">
        <v>1</v>
      </c>
      <c r="X333" s="12">
        <v>1</v>
      </c>
      <c r="Y333" s="23"/>
    </row>
    <row r="334" spans="1:25" ht="25.5" x14ac:dyDescent="0.2">
      <c r="A334" s="65"/>
      <c r="B334" s="65"/>
      <c r="C334" s="77" t="s">
        <v>591</v>
      </c>
      <c r="D334" s="82"/>
      <c r="E334" s="63"/>
      <c r="F334" s="66"/>
      <c r="G334" s="66"/>
      <c r="H334" s="46" t="s">
        <v>353</v>
      </c>
      <c r="I334" s="39">
        <v>9009288.5199999996</v>
      </c>
      <c r="J334" s="67" t="s">
        <v>18</v>
      </c>
      <c r="K334" s="63"/>
      <c r="L334" s="63"/>
      <c r="M334" s="63"/>
      <c r="N334" s="63"/>
      <c r="O334" s="63"/>
      <c r="P334" s="63"/>
      <c r="Q334" s="64"/>
      <c r="R334" s="64"/>
      <c r="S334" s="30" t="s">
        <v>1219</v>
      </c>
      <c r="T334" s="21" t="s">
        <v>653</v>
      </c>
      <c r="U334" s="24">
        <v>6500</v>
      </c>
      <c r="V334" s="24">
        <v>6500</v>
      </c>
      <c r="W334" s="24">
        <v>6500</v>
      </c>
      <c r="X334" s="24">
        <v>6500</v>
      </c>
      <c r="Y334" s="23"/>
    </row>
    <row r="335" spans="1:25" x14ac:dyDescent="0.2">
      <c r="A335" s="65"/>
      <c r="B335" s="65"/>
      <c r="C335" s="78"/>
      <c r="D335" s="82"/>
      <c r="E335" s="58"/>
      <c r="F335" s="60"/>
      <c r="G335" s="60"/>
      <c r="H335" s="43" t="s">
        <v>354</v>
      </c>
      <c r="I335" s="40">
        <v>19062473.539999999</v>
      </c>
      <c r="J335" s="68"/>
      <c r="K335" s="58"/>
      <c r="L335" s="58"/>
      <c r="M335" s="58"/>
      <c r="N335" s="58"/>
      <c r="O335" s="58"/>
      <c r="P335" s="58"/>
      <c r="Q335" s="62"/>
      <c r="R335" s="62"/>
      <c r="S335" s="65" t="s">
        <v>653</v>
      </c>
      <c r="T335" s="65"/>
      <c r="U335" s="65"/>
      <c r="V335" s="65"/>
      <c r="W335" s="65"/>
      <c r="X335" s="65"/>
      <c r="Y335" s="23"/>
    </row>
    <row r="336" spans="1:25" x14ac:dyDescent="0.2">
      <c r="A336" s="65"/>
      <c r="B336" s="65"/>
      <c r="C336" s="42" t="s">
        <v>551</v>
      </c>
      <c r="D336" s="82" t="s">
        <v>754</v>
      </c>
      <c r="E336" s="57" t="s">
        <v>930</v>
      </c>
      <c r="F336" s="59">
        <f>G336*Y4</f>
        <v>33553602.227040004</v>
      </c>
      <c r="G336" s="59">
        <f>SUM(I336:I341)</f>
        <v>4453328.32</v>
      </c>
      <c r="H336" s="42" t="s">
        <v>190</v>
      </c>
      <c r="I336" s="38">
        <v>604695.09</v>
      </c>
      <c r="J336" s="71" t="s">
        <v>12</v>
      </c>
      <c r="K336" s="57" t="s">
        <v>638</v>
      </c>
      <c r="L336" s="57" t="s">
        <v>639</v>
      </c>
      <c r="M336" s="57" t="s">
        <v>653</v>
      </c>
      <c r="N336" s="57" t="s">
        <v>640</v>
      </c>
      <c r="O336" s="57" t="s">
        <v>640</v>
      </c>
      <c r="P336" s="57" t="s">
        <v>928</v>
      </c>
      <c r="Q336" s="61">
        <v>45992</v>
      </c>
      <c r="R336" s="61">
        <v>45992</v>
      </c>
      <c r="S336" s="65" t="s">
        <v>653</v>
      </c>
      <c r="T336" s="65"/>
      <c r="U336" s="65"/>
      <c r="V336" s="65"/>
      <c r="W336" s="65"/>
      <c r="X336" s="65"/>
      <c r="Y336" s="23"/>
    </row>
    <row r="337" spans="1:25" x14ac:dyDescent="0.2">
      <c r="A337" s="65"/>
      <c r="B337" s="65"/>
      <c r="C337" s="77" t="s">
        <v>552</v>
      </c>
      <c r="D337" s="82"/>
      <c r="E337" s="63"/>
      <c r="F337" s="66"/>
      <c r="G337" s="66"/>
      <c r="H337" s="46" t="s">
        <v>191</v>
      </c>
      <c r="I337" s="39">
        <v>387169.83</v>
      </c>
      <c r="J337" s="67"/>
      <c r="K337" s="63"/>
      <c r="L337" s="63"/>
      <c r="M337" s="63"/>
      <c r="N337" s="63"/>
      <c r="O337" s="63"/>
      <c r="P337" s="63"/>
      <c r="Q337" s="64"/>
      <c r="R337" s="64"/>
      <c r="S337" s="65"/>
      <c r="T337" s="65"/>
      <c r="U337" s="65"/>
      <c r="V337" s="65"/>
      <c r="W337" s="65"/>
      <c r="X337" s="65"/>
      <c r="Y337" s="23"/>
    </row>
    <row r="338" spans="1:25" ht="25.5" x14ac:dyDescent="0.2">
      <c r="A338" s="65"/>
      <c r="B338" s="65"/>
      <c r="C338" s="77"/>
      <c r="D338" s="82"/>
      <c r="E338" s="63"/>
      <c r="F338" s="66"/>
      <c r="G338" s="66"/>
      <c r="H338" s="46" t="s">
        <v>192</v>
      </c>
      <c r="I338" s="39">
        <v>1520034.74</v>
      </c>
      <c r="J338" s="67"/>
      <c r="K338" s="63"/>
      <c r="L338" s="63"/>
      <c r="M338" s="63"/>
      <c r="N338" s="63"/>
      <c r="O338" s="63"/>
      <c r="P338" s="63"/>
      <c r="Q338" s="64"/>
      <c r="R338" s="64"/>
      <c r="S338" s="30" t="s">
        <v>1220</v>
      </c>
      <c r="T338" s="21" t="s">
        <v>653</v>
      </c>
      <c r="U338" s="21">
        <v>0.8</v>
      </c>
      <c r="V338" s="21">
        <v>0.2</v>
      </c>
      <c r="W338" s="21">
        <v>0.5</v>
      </c>
      <c r="X338" s="21">
        <v>0.5</v>
      </c>
      <c r="Y338" s="23"/>
    </row>
    <row r="339" spans="1:25" x14ac:dyDescent="0.2">
      <c r="A339" s="65"/>
      <c r="B339" s="65"/>
      <c r="C339" s="77"/>
      <c r="D339" s="82"/>
      <c r="E339" s="63"/>
      <c r="F339" s="66"/>
      <c r="G339" s="66"/>
      <c r="H339" s="46" t="s">
        <v>405</v>
      </c>
      <c r="I339" s="39">
        <v>3900</v>
      </c>
      <c r="J339" s="67"/>
      <c r="K339" s="63"/>
      <c r="L339" s="63"/>
      <c r="M339" s="63"/>
      <c r="N339" s="63"/>
      <c r="O339" s="63"/>
      <c r="P339" s="63"/>
      <c r="Q339" s="64"/>
      <c r="R339" s="64"/>
      <c r="S339" s="65" t="s">
        <v>653</v>
      </c>
      <c r="T339" s="65"/>
      <c r="U339" s="65"/>
      <c r="V339" s="65"/>
      <c r="W339" s="65"/>
      <c r="X339" s="65"/>
      <c r="Y339" s="23"/>
    </row>
    <row r="340" spans="1:25" ht="25.5" x14ac:dyDescent="0.2">
      <c r="A340" s="65"/>
      <c r="B340" s="65"/>
      <c r="C340" s="46" t="s">
        <v>527</v>
      </c>
      <c r="D340" s="82"/>
      <c r="E340" s="63"/>
      <c r="F340" s="66"/>
      <c r="G340" s="66"/>
      <c r="H340" s="46" t="s">
        <v>115</v>
      </c>
      <c r="I340" s="39">
        <v>79908.42</v>
      </c>
      <c r="J340" s="67" t="s">
        <v>8</v>
      </c>
      <c r="K340" s="63"/>
      <c r="L340" s="63"/>
      <c r="M340" s="63"/>
      <c r="N340" s="63"/>
      <c r="O340" s="63"/>
      <c r="P340" s="63"/>
      <c r="Q340" s="64"/>
      <c r="R340" s="64"/>
      <c r="S340" s="30" t="s">
        <v>929</v>
      </c>
      <c r="T340" s="21" t="s">
        <v>653</v>
      </c>
      <c r="U340" s="21">
        <v>346</v>
      </c>
      <c r="V340" s="21">
        <v>360</v>
      </c>
      <c r="W340" s="21">
        <v>370</v>
      </c>
      <c r="X340" s="21">
        <v>380</v>
      </c>
      <c r="Y340" s="23"/>
    </row>
    <row r="341" spans="1:25" ht="25.5" x14ac:dyDescent="0.2">
      <c r="A341" s="65"/>
      <c r="B341" s="65"/>
      <c r="C341" s="43" t="s">
        <v>529</v>
      </c>
      <c r="D341" s="82"/>
      <c r="E341" s="58"/>
      <c r="F341" s="60"/>
      <c r="G341" s="60"/>
      <c r="H341" s="43" t="s">
        <v>117</v>
      </c>
      <c r="I341" s="40">
        <v>1857620.24</v>
      </c>
      <c r="J341" s="68"/>
      <c r="K341" s="58"/>
      <c r="L341" s="58"/>
      <c r="M341" s="58"/>
      <c r="N341" s="58"/>
      <c r="O341" s="58"/>
      <c r="P341" s="58"/>
      <c r="Q341" s="62"/>
      <c r="R341" s="62"/>
      <c r="S341" s="30" t="s">
        <v>1221</v>
      </c>
      <c r="T341" s="21" t="s">
        <v>653</v>
      </c>
      <c r="U341" s="21">
        <v>150</v>
      </c>
      <c r="V341" s="21">
        <v>180</v>
      </c>
      <c r="W341" s="21">
        <v>190</v>
      </c>
      <c r="X341" s="21">
        <v>200</v>
      </c>
      <c r="Y341" s="23"/>
    </row>
    <row r="342" spans="1:25" ht="25.5" x14ac:dyDescent="0.2">
      <c r="A342" s="65"/>
      <c r="B342" s="65" t="s">
        <v>596</v>
      </c>
      <c r="C342" s="76" t="s">
        <v>539</v>
      </c>
      <c r="D342" s="84" t="s">
        <v>755</v>
      </c>
      <c r="E342" s="57" t="s">
        <v>931</v>
      </c>
      <c r="F342" s="59">
        <f>G342*Y4</f>
        <v>1296173153.5439851</v>
      </c>
      <c r="G342" s="59">
        <f>SUM(I342:I345)</f>
        <v>172031741.13</v>
      </c>
      <c r="H342" s="42" t="s">
        <v>165</v>
      </c>
      <c r="I342" s="38">
        <v>84943649.349999994</v>
      </c>
      <c r="J342" s="71" t="s">
        <v>10</v>
      </c>
      <c r="K342" s="57" t="s">
        <v>836</v>
      </c>
      <c r="L342" s="57" t="s">
        <v>639</v>
      </c>
      <c r="M342" s="57" t="s">
        <v>932</v>
      </c>
      <c r="N342" s="57" t="s">
        <v>640</v>
      </c>
      <c r="O342" s="57" t="s">
        <v>640</v>
      </c>
      <c r="P342" s="57" t="s">
        <v>933</v>
      </c>
      <c r="Q342" s="61" t="s">
        <v>934</v>
      </c>
      <c r="R342" s="61">
        <v>45992</v>
      </c>
      <c r="S342" s="30" t="s">
        <v>676</v>
      </c>
      <c r="T342" s="21"/>
      <c r="U342" s="21">
        <v>8</v>
      </c>
      <c r="V342" s="21">
        <v>23</v>
      </c>
      <c r="W342" s="21">
        <v>22</v>
      </c>
      <c r="X342" s="21">
        <v>17</v>
      </c>
      <c r="Y342" s="23"/>
    </row>
    <row r="343" spans="1:25" x14ac:dyDescent="0.2">
      <c r="A343" s="65"/>
      <c r="B343" s="65"/>
      <c r="C343" s="77"/>
      <c r="D343" s="85"/>
      <c r="E343" s="63"/>
      <c r="F343" s="66"/>
      <c r="G343" s="66"/>
      <c r="H343" s="46" t="s">
        <v>486</v>
      </c>
      <c r="I343" s="39">
        <v>84444449.650000006</v>
      </c>
      <c r="J343" s="67"/>
      <c r="K343" s="63"/>
      <c r="L343" s="63"/>
      <c r="M343" s="63"/>
      <c r="N343" s="63"/>
      <c r="O343" s="63"/>
      <c r="P343" s="63"/>
      <c r="Q343" s="64"/>
      <c r="R343" s="64"/>
      <c r="S343" s="30" t="s">
        <v>691</v>
      </c>
      <c r="T343" s="21">
        <v>15</v>
      </c>
      <c r="U343" s="21">
        <v>10</v>
      </c>
      <c r="V343" s="21">
        <v>6</v>
      </c>
      <c r="W343" s="21">
        <v>8</v>
      </c>
      <c r="X343" s="21">
        <v>6</v>
      </c>
      <c r="Y343" s="23"/>
    </row>
    <row r="344" spans="1:25" ht="25.5" x14ac:dyDescent="0.2">
      <c r="A344" s="65"/>
      <c r="B344" s="65"/>
      <c r="C344" s="46" t="s">
        <v>591</v>
      </c>
      <c r="D344" s="85"/>
      <c r="E344" s="63"/>
      <c r="F344" s="66"/>
      <c r="G344" s="66"/>
      <c r="H344" s="46" t="s">
        <v>467</v>
      </c>
      <c r="I344" s="39">
        <v>2189973.7000000002</v>
      </c>
      <c r="J344" s="44" t="s">
        <v>18</v>
      </c>
      <c r="K344" s="63"/>
      <c r="L344" s="63"/>
      <c r="M344" s="63"/>
      <c r="N344" s="63"/>
      <c r="O344" s="63"/>
      <c r="P344" s="63"/>
      <c r="Q344" s="64"/>
      <c r="R344" s="64"/>
      <c r="S344" s="30" t="s">
        <v>693</v>
      </c>
      <c r="T344" s="21">
        <v>1</v>
      </c>
      <c r="U344" s="21">
        <v>1</v>
      </c>
      <c r="V344" s="21">
        <v>4</v>
      </c>
      <c r="W344" s="21">
        <v>0</v>
      </c>
      <c r="X344" s="21">
        <v>0</v>
      </c>
      <c r="Y344" s="23"/>
    </row>
    <row r="345" spans="1:25" ht="25.5" x14ac:dyDescent="0.2">
      <c r="A345" s="65"/>
      <c r="B345" s="65"/>
      <c r="C345" s="43" t="s">
        <v>561</v>
      </c>
      <c r="D345" s="83"/>
      <c r="E345" s="58"/>
      <c r="F345" s="60"/>
      <c r="G345" s="60"/>
      <c r="H345" s="43" t="s">
        <v>419</v>
      </c>
      <c r="I345" s="40">
        <v>453668.43</v>
      </c>
      <c r="J345" s="45" t="s">
        <v>15</v>
      </c>
      <c r="K345" s="58"/>
      <c r="L345" s="58"/>
      <c r="M345" s="58"/>
      <c r="N345" s="58"/>
      <c r="O345" s="58"/>
      <c r="P345" s="58"/>
      <c r="Q345" s="62"/>
      <c r="R345" s="62"/>
      <c r="S345" s="30" t="s">
        <v>692</v>
      </c>
      <c r="T345" s="12">
        <v>0.75</v>
      </c>
      <c r="U345" s="12">
        <v>0.75</v>
      </c>
      <c r="V345" s="12">
        <v>1</v>
      </c>
      <c r="W345" s="21" t="s">
        <v>639</v>
      </c>
      <c r="X345" s="21" t="s">
        <v>639</v>
      </c>
      <c r="Y345" s="23"/>
    </row>
    <row r="346" spans="1:25" ht="114.75" x14ac:dyDescent="0.2">
      <c r="A346" s="65"/>
      <c r="B346" s="65"/>
      <c r="C346" s="52" t="s">
        <v>542</v>
      </c>
      <c r="D346" s="55" t="s">
        <v>756</v>
      </c>
      <c r="E346" s="21" t="s">
        <v>936</v>
      </c>
      <c r="F346" s="48">
        <f>G346*Y4</f>
        <v>52791259.420244999</v>
      </c>
      <c r="G346" s="48">
        <f>SUM(I346)</f>
        <v>7006604.21</v>
      </c>
      <c r="H346" s="52" t="s">
        <v>488</v>
      </c>
      <c r="I346" s="48">
        <v>7006604.21</v>
      </c>
      <c r="J346" s="21" t="s">
        <v>10</v>
      </c>
      <c r="K346" s="21" t="s">
        <v>799</v>
      </c>
      <c r="L346" s="21" t="s">
        <v>639</v>
      </c>
      <c r="M346" s="21" t="s">
        <v>917</v>
      </c>
      <c r="N346" s="21" t="s">
        <v>791</v>
      </c>
      <c r="O346" s="21" t="s">
        <v>644</v>
      </c>
      <c r="P346" s="21" t="s">
        <v>935</v>
      </c>
      <c r="Q346" s="49">
        <v>45992</v>
      </c>
      <c r="R346" s="49">
        <v>45992</v>
      </c>
      <c r="S346" s="30" t="s">
        <v>694</v>
      </c>
      <c r="T346" s="12">
        <v>1</v>
      </c>
      <c r="U346" s="12">
        <v>1</v>
      </c>
      <c r="V346" s="12">
        <v>1</v>
      </c>
      <c r="W346" s="12">
        <v>1</v>
      </c>
      <c r="X346" s="12">
        <v>1</v>
      </c>
      <c r="Y346" s="23"/>
    </row>
    <row r="347" spans="1:25" ht="38.25" x14ac:dyDescent="0.2">
      <c r="A347" s="65"/>
      <c r="B347" s="65"/>
      <c r="C347" s="42" t="s">
        <v>515</v>
      </c>
      <c r="D347" s="82" t="s">
        <v>757</v>
      </c>
      <c r="E347" s="65" t="s">
        <v>937</v>
      </c>
      <c r="F347" s="59">
        <f>G347*Y4</f>
        <v>93007555.125239983</v>
      </c>
      <c r="G347" s="59">
        <f>SUM(I347:I349)</f>
        <v>12344223.919999998</v>
      </c>
      <c r="H347" s="42" t="s">
        <v>89</v>
      </c>
      <c r="I347" s="38">
        <v>512071.79000000004</v>
      </c>
      <c r="J347" s="47" t="s">
        <v>8</v>
      </c>
      <c r="K347" s="57" t="s">
        <v>938</v>
      </c>
      <c r="L347" s="57" t="s">
        <v>639</v>
      </c>
      <c r="M347" s="57">
        <v>11</v>
      </c>
      <c r="N347" s="57" t="s">
        <v>640</v>
      </c>
      <c r="O347" s="57" t="s">
        <v>644</v>
      </c>
      <c r="P347" s="57" t="s">
        <v>940</v>
      </c>
      <c r="Q347" s="61">
        <v>45992</v>
      </c>
      <c r="R347" s="61">
        <v>45992</v>
      </c>
      <c r="S347" s="30" t="s">
        <v>695</v>
      </c>
      <c r="T347" s="21">
        <v>0</v>
      </c>
      <c r="U347" s="21">
        <v>0</v>
      </c>
      <c r="V347" s="21">
        <v>1</v>
      </c>
      <c r="W347" s="21">
        <v>2</v>
      </c>
      <c r="X347" s="21">
        <v>2</v>
      </c>
      <c r="Y347" s="23"/>
    </row>
    <row r="348" spans="1:25" ht="38.25" x14ac:dyDescent="0.2">
      <c r="A348" s="65"/>
      <c r="B348" s="65"/>
      <c r="C348" s="46" t="s">
        <v>587</v>
      </c>
      <c r="D348" s="82"/>
      <c r="E348" s="65"/>
      <c r="F348" s="66"/>
      <c r="G348" s="66"/>
      <c r="H348" s="46" t="s">
        <v>508</v>
      </c>
      <c r="I348" s="39">
        <v>10868331.039999999</v>
      </c>
      <c r="J348" s="44" t="s">
        <v>17</v>
      </c>
      <c r="K348" s="63"/>
      <c r="L348" s="63"/>
      <c r="M348" s="63"/>
      <c r="N348" s="63"/>
      <c r="O348" s="63"/>
      <c r="P348" s="63"/>
      <c r="Q348" s="64"/>
      <c r="R348" s="64"/>
      <c r="S348" s="30" t="s">
        <v>939</v>
      </c>
      <c r="T348" s="21" t="s">
        <v>653</v>
      </c>
      <c r="U348" s="12">
        <v>1</v>
      </c>
      <c r="V348" s="12">
        <v>1</v>
      </c>
      <c r="W348" s="21">
        <v>0</v>
      </c>
      <c r="X348" s="21">
        <v>0</v>
      </c>
      <c r="Y348" s="23"/>
    </row>
    <row r="349" spans="1:25" ht="38.25" x14ac:dyDescent="0.2">
      <c r="A349" s="65"/>
      <c r="B349" s="65"/>
      <c r="C349" s="43" t="s">
        <v>529</v>
      </c>
      <c r="D349" s="82"/>
      <c r="E349" s="65"/>
      <c r="F349" s="60"/>
      <c r="G349" s="60"/>
      <c r="H349" s="43" t="s">
        <v>380</v>
      </c>
      <c r="I349" s="40">
        <v>963821.09</v>
      </c>
      <c r="J349" s="45" t="s">
        <v>8</v>
      </c>
      <c r="K349" s="58"/>
      <c r="L349" s="58"/>
      <c r="M349" s="58"/>
      <c r="N349" s="58"/>
      <c r="O349" s="58"/>
      <c r="P349" s="58"/>
      <c r="Q349" s="62"/>
      <c r="R349" s="62"/>
      <c r="S349" s="86" t="s">
        <v>653</v>
      </c>
      <c r="T349" s="87"/>
      <c r="U349" s="87"/>
      <c r="V349" s="87"/>
      <c r="W349" s="87"/>
      <c r="X349" s="88"/>
      <c r="Y349" s="23"/>
    </row>
    <row r="350" spans="1:25" ht="63.75" x14ac:dyDescent="0.2">
      <c r="A350" s="65"/>
      <c r="B350" s="65"/>
      <c r="C350" s="42" t="s">
        <v>539</v>
      </c>
      <c r="D350" s="82" t="s">
        <v>759</v>
      </c>
      <c r="E350" s="57" t="s">
        <v>943</v>
      </c>
      <c r="F350" s="59">
        <f>G350*Y4</f>
        <v>107810594.20698</v>
      </c>
      <c r="G350" s="59">
        <f>SUM(I350:I351)</f>
        <v>14308924.84</v>
      </c>
      <c r="H350" s="42" t="s">
        <v>484</v>
      </c>
      <c r="I350" s="38">
        <v>14201316.800000001</v>
      </c>
      <c r="J350" s="47" t="s">
        <v>10</v>
      </c>
      <c r="K350" s="57" t="s">
        <v>799</v>
      </c>
      <c r="L350" s="57" t="s">
        <v>639</v>
      </c>
      <c r="M350" s="57">
        <v>11</v>
      </c>
      <c r="N350" s="57" t="s">
        <v>640</v>
      </c>
      <c r="O350" s="57" t="s">
        <v>644</v>
      </c>
      <c r="P350" s="57" t="s">
        <v>941</v>
      </c>
      <c r="Q350" s="61">
        <v>45992</v>
      </c>
      <c r="R350" s="61">
        <v>45992</v>
      </c>
      <c r="S350" s="30" t="s">
        <v>696</v>
      </c>
      <c r="T350" s="21" t="s">
        <v>653</v>
      </c>
      <c r="U350" s="21">
        <v>5</v>
      </c>
      <c r="V350" s="21">
        <v>7</v>
      </c>
      <c r="W350" s="21">
        <v>10</v>
      </c>
      <c r="X350" s="21">
        <v>10</v>
      </c>
      <c r="Y350" s="23"/>
    </row>
    <row r="351" spans="1:25" ht="38.25" x14ac:dyDescent="0.2">
      <c r="A351" s="65"/>
      <c r="B351" s="65"/>
      <c r="C351" s="43" t="s">
        <v>521</v>
      </c>
      <c r="D351" s="82"/>
      <c r="E351" s="58"/>
      <c r="F351" s="60"/>
      <c r="G351" s="60"/>
      <c r="H351" s="43" t="s">
        <v>372</v>
      </c>
      <c r="I351" s="40">
        <v>107608.04</v>
      </c>
      <c r="J351" s="45" t="s">
        <v>8</v>
      </c>
      <c r="K351" s="58"/>
      <c r="L351" s="58"/>
      <c r="M351" s="58"/>
      <c r="N351" s="58"/>
      <c r="O351" s="58"/>
      <c r="P351" s="58"/>
      <c r="Q351" s="62"/>
      <c r="R351" s="62"/>
      <c r="S351" s="30" t="s">
        <v>942</v>
      </c>
      <c r="T351" s="21" t="s">
        <v>653</v>
      </c>
      <c r="U351" s="21">
        <v>0.9</v>
      </c>
      <c r="V351" s="21">
        <v>1</v>
      </c>
      <c r="W351" s="21">
        <v>1</v>
      </c>
      <c r="X351" s="21">
        <v>1</v>
      </c>
      <c r="Y351" s="23"/>
    </row>
    <row r="352" spans="1:25" ht="51" x14ac:dyDescent="0.2">
      <c r="A352" s="65"/>
      <c r="B352" s="65" t="s">
        <v>597</v>
      </c>
      <c r="C352" s="42" t="s">
        <v>543</v>
      </c>
      <c r="D352" s="82" t="s">
        <v>760</v>
      </c>
      <c r="E352" s="57" t="s">
        <v>944</v>
      </c>
      <c r="F352" s="59">
        <f>G352*Y4</f>
        <v>229948.494645</v>
      </c>
      <c r="G352" s="59">
        <f>SUM(I352:I353)</f>
        <v>30519.41</v>
      </c>
      <c r="H352" s="42" t="s">
        <v>402</v>
      </c>
      <c r="I352" s="38">
        <v>13000</v>
      </c>
      <c r="J352" s="47" t="s">
        <v>10</v>
      </c>
      <c r="K352" s="57" t="s">
        <v>799</v>
      </c>
      <c r="L352" s="57" t="s">
        <v>639</v>
      </c>
      <c r="M352" s="57" t="s">
        <v>945</v>
      </c>
      <c r="N352" s="57" t="s">
        <v>640</v>
      </c>
      <c r="O352" s="57" t="s">
        <v>644</v>
      </c>
      <c r="P352" s="57" t="s">
        <v>946</v>
      </c>
      <c r="Q352" s="61">
        <v>45627</v>
      </c>
      <c r="R352" s="61">
        <v>45627</v>
      </c>
      <c r="S352" s="30" t="s">
        <v>947</v>
      </c>
      <c r="T352" s="21">
        <v>0</v>
      </c>
      <c r="U352" s="21">
        <v>0</v>
      </c>
      <c r="V352" s="21">
        <v>1</v>
      </c>
      <c r="W352" s="21">
        <v>0</v>
      </c>
      <c r="X352" s="21">
        <v>0</v>
      </c>
      <c r="Y352" s="23"/>
    </row>
    <row r="353" spans="1:25" ht="38.25" x14ac:dyDescent="0.2">
      <c r="A353" s="65"/>
      <c r="B353" s="65"/>
      <c r="C353" s="43" t="s">
        <v>529</v>
      </c>
      <c r="D353" s="82"/>
      <c r="E353" s="58"/>
      <c r="F353" s="60"/>
      <c r="G353" s="60"/>
      <c r="H353" s="43" t="s">
        <v>379</v>
      </c>
      <c r="I353" s="40">
        <v>17519.41</v>
      </c>
      <c r="J353" s="45" t="s">
        <v>8</v>
      </c>
      <c r="K353" s="58"/>
      <c r="L353" s="58"/>
      <c r="M353" s="58"/>
      <c r="N353" s="58"/>
      <c r="O353" s="58"/>
      <c r="P353" s="58"/>
      <c r="Q353" s="62"/>
      <c r="R353" s="62"/>
      <c r="S353" s="30" t="s">
        <v>948</v>
      </c>
      <c r="T353" s="21">
        <v>0</v>
      </c>
      <c r="U353" s="21">
        <v>0</v>
      </c>
      <c r="V353" s="21">
        <v>2</v>
      </c>
      <c r="W353" s="21">
        <v>0</v>
      </c>
      <c r="X353" s="21">
        <v>0</v>
      </c>
      <c r="Y353" s="23"/>
    </row>
    <row r="354" spans="1:25" ht="51" x14ac:dyDescent="0.2">
      <c r="A354" s="65"/>
      <c r="B354" s="65"/>
      <c r="C354" s="42" t="s">
        <v>540</v>
      </c>
      <c r="D354" s="82" t="s">
        <v>761</v>
      </c>
      <c r="E354" s="57" t="s">
        <v>949</v>
      </c>
      <c r="F354" s="59">
        <f>G354*Y4</f>
        <v>43284716.158605002</v>
      </c>
      <c r="G354" s="59">
        <f>SUM(I354:I361)</f>
        <v>5744869.0899999999</v>
      </c>
      <c r="H354" s="42" t="s">
        <v>167</v>
      </c>
      <c r="I354" s="38">
        <v>384000</v>
      </c>
      <c r="J354" s="47" t="s">
        <v>10</v>
      </c>
      <c r="K354" s="57" t="s">
        <v>799</v>
      </c>
      <c r="L354" s="57" t="s">
        <v>639</v>
      </c>
      <c r="M354" s="57" t="s">
        <v>950</v>
      </c>
      <c r="N354" s="57" t="s">
        <v>640</v>
      </c>
      <c r="O354" s="57" t="s">
        <v>846</v>
      </c>
      <c r="P354" s="57" t="s">
        <v>954</v>
      </c>
      <c r="Q354" s="61">
        <v>45992</v>
      </c>
      <c r="R354" s="61">
        <v>45992</v>
      </c>
      <c r="S354" s="86" t="s">
        <v>653</v>
      </c>
      <c r="T354" s="87"/>
      <c r="U354" s="87"/>
      <c r="V354" s="87"/>
      <c r="W354" s="87"/>
      <c r="X354" s="88"/>
      <c r="Y354" s="23"/>
    </row>
    <row r="355" spans="1:25" ht="25.5" x14ac:dyDescent="0.2">
      <c r="A355" s="65"/>
      <c r="B355" s="65"/>
      <c r="C355" s="77" t="s">
        <v>513</v>
      </c>
      <c r="D355" s="82"/>
      <c r="E355" s="63"/>
      <c r="F355" s="66"/>
      <c r="G355" s="66"/>
      <c r="H355" s="46" t="s">
        <v>83</v>
      </c>
      <c r="I355" s="39">
        <v>246895.83000000002</v>
      </c>
      <c r="J355" s="67" t="s">
        <v>8</v>
      </c>
      <c r="K355" s="63"/>
      <c r="L355" s="63"/>
      <c r="M355" s="63"/>
      <c r="N355" s="63"/>
      <c r="O355" s="63"/>
      <c r="P355" s="63"/>
      <c r="Q355" s="64"/>
      <c r="R355" s="64"/>
      <c r="S355" s="30" t="s">
        <v>697</v>
      </c>
      <c r="T355" s="21">
        <v>0</v>
      </c>
      <c r="U355" s="21">
        <v>0</v>
      </c>
      <c r="V355" s="21">
        <v>2</v>
      </c>
      <c r="W355" s="21">
        <v>1</v>
      </c>
      <c r="X355" s="21">
        <v>1</v>
      </c>
      <c r="Y355" s="23"/>
    </row>
    <row r="356" spans="1:25" ht="25.5" x14ac:dyDescent="0.2">
      <c r="A356" s="65"/>
      <c r="B356" s="65"/>
      <c r="C356" s="77"/>
      <c r="D356" s="82"/>
      <c r="E356" s="63"/>
      <c r="F356" s="66"/>
      <c r="G356" s="66"/>
      <c r="H356" s="46" t="s">
        <v>84</v>
      </c>
      <c r="I356" s="39">
        <v>474066.39</v>
      </c>
      <c r="J356" s="67"/>
      <c r="K356" s="63"/>
      <c r="L356" s="63"/>
      <c r="M356" s="63"/>
      <c r="N356" s="63"/>
      <c r="O356" s="63"/>
      <c r="P356" s="63"/>
      <c r="Q356" s="64"/>
      <c r="R356" s="64"/>
      <c r="S356" s="30" t="s">
        <v>698</v>
      </c>
      <c r="T356" s="21">
        <v>0</v>
      </c>
      <c r="U356" s="21">
        <v>0</v>
      </c>
      <c r="V356" s="21">
        <v>3</v>
      </c>
      <c r="W356" s="21">
        <v>2</v>
      </c>
      <c r="X356" s="21">
        <v>1</v>
      </c>
      <c r="Y356" s="23"/>
    </row>
    <row r="357" spans="1:25" x14ac:dyDescent="0.2">
      <c r="A357" s="65"/>
      <c r="B357" s="65"/>
      <c r="C357" s="77"/>
      <c r="D357" s="82"/>
      <c r="E357" s="63"/>
      <c r="F357" s="66"/>
      <c r="G357" s="66"/>
      <c r="H357" s="46" t="s">
        <v>85</v>
      </c>
      <c r="I357" s="39">
        <v>1529842.18</v>
      </c>
      <c r="J357" s="67"/>
      <c r="K357" s="63"/>
      <c r="L357" s="63"/>
      <c r="M357" s="63"/>
      <c r="N357" s="63"/>
      <c r="O357" s="63"/>
      <c r="P357" s="63"/>
      <c r="Q357" s="64"/>
      <c r="R357" s="64"/>
      <c r="S357" s="30" t="s">
        <v>951</v>
      </c>
      <c r="T357" s="21" t="s">
        <v>653</v>
      </c>
      <c r="U357" s="21">
        <v>1</v>
      </c>
      <c r="V357" s="21">
        <v>1</v>
      </c>
      <c r="W357" s="21">
        <v>1</v>
      </c>
      <c r="X357" s="21">
        <v>1</v>
      </c>
      <c r="Y357" s="23"/>
    </row>
    <row r="358" spans="1:25" ht="25.5" x14ac:dyDescent="0.2">
      <c r="A358" s="65"/>
      <c r="B358" s="65"/>
      <c r="C358" s="77"/>
      <c r="D358" s="82"/>
      <c r="E358" s="63"/>
      <c r="F358" s="66"/>
      <c r="G358" s="66"/>
      <c r="H358" s="46" t="s">
        <v>362</v>
      </c>
      <c r="I358" s="39">
        <v>207576.55</v>
      </c>
      <c r="J358" s="67"/>
      <c r="K358" s="63"/>
      <c r="L358" s="63"/>
      <c r="M358" s="63"/>
      <c r="N358" s="63"/>
      <c r="O358" s="63"/>
      <c r="P358" s="63"/>
      <c r="Q358" s="64"/>
      <c r="R358" s="64"/>
      <c r="S358" s="30" t="s">
        <v>699</v>
      </c>
      <c r="T358" s="21">
        <v>20</v>
      </c>
      <c r="U358" s="21">
        <v>20</v>
      </c>
      <c r="V358" s="21">
        <v>20</v>
      </c>
      <c r="W358" s="21">
        <v>20</v>
      </c>
      <c r="X358" s="21">
        <v>20</v>
      </c>
      <c r="Y358" s="23"/>
    </row>
    <row r="359" spans="1:25" ht="51" x14ac:dyDescent="0.2">
      <c r="A359" s="65"/>
      <c r="B359" s="65"/>
      <c r="C359" s="46" t="s">
        <v>542</v>
      </c>
      <c r="D359" s="82"/>
      <c r="E359" s="63"/>
      <c r="F359" s="66"/>
      <c r="G359" s="66"/>
      <c r="H359" s="46" t="s">
        <v>491</v>
      </c>
      <c r="I359" s="39">
        <v>1485990.18</v>
      </c>
      <c r="J359" s="44" t="s">
        <v>10</v>
      </c>
      <c r="K359" s="63"/>
      <c r="L359" s="63"/>
      <c r="M359" s="63"/>
      <c r="N359" s="63"/>
      <c r="O359" s="63"/>
      <c r="P359" s="63"/>
      <c r="Q359" s="64"/>
      <c r="R359" s="64"/>
      <c r="S359" s="30" t="s">
        <v>952</v>
      </c>
      <c r="T359" s="21" t="s">
        <v>653</v>
      </c>
      <c r="U359" s="21">
        <v>5</v>
      </c>
      <c r="V359" s="21">
        <v>12</v>
      </c>
      <c r="W359" s="21">
        <v>15</v>
      </c>
      <c r="X359" s="21">
        <v>15</v>
      </c>
      <c r="Y359" s="23"/>
    </row>
    <row r="360" spans="1:25" ht="38.25" x14ac:dyDescent="0.2">
      <c r="A360" s="65"/>
      <c r="B360" s="65"/>
      <c r="C360" s="46" t="s">
        <v>516</v>
      </c>
      <c r="D360" s="82"/>
      <c r="E360" s="63"/>
      <c r="F360" s="66"/>
      <c r="G360" s="66"/>
      <c r="H360" s="46" t="s">
        <v>90</v>
      </c>
      <c r="I360" s="39">
        <v>395461.4</v>
      </c>
      <c r="J360" s="67" t="s">
        <v>8</v>
      </c>
      <c r="K360" s="63"/>
      <c r="L360" s="63"/>
      <c r="M360" s="63"/>
      <c r="N360" s="63"/>
      <c r="O360" s="63"/>
      <c r="P360" s="63"/>
      <c r="Q360" s="64"/>
      <c r="R360" s="64"/>
      <c r="S360" s="30" t="s">
        <v>953</v>
      </c>
      <c r="T360" s="21" t="s">
        <v>653</v>
      </c>
      <c r="U360" s="21">
        <v>2</v>
      </c>
      <c r="V360" s="21">
        <v>4</v>
      </c>
      <c r="W360" s="21">
        <v>3</v>
      </c>
      <c r="X360" s="21">
        <v>3</v>
      </c>
      <c r="Y360" s="23"/>
    </row>
    <row r="361" spans="1:25" ht="25.5" x14ac:dyDescent="0.2">
      <c r="A361" s="65"/>
      <c r="B361" s="65"/>
      <c r="C361" s="43" t="s">
        <v>531</v>
      </c>
      <c r="D361" s="82"/>
      <c r="E361" s="58"/>
      <c r="F361" s="60"/>
      <c r="G361" s="60"/>
      <c r="H361" s="43" t="s">
        <v>382</v>
      </c>
      <c r="I361" s="40">
        <v>1021036.56</v>
      </c>
      <c r="J361" s="68"/>
      <c r="K361" s="58"/>
      <c r="L361" s="58"/>
      <c r="M361" s="58"/>
      <c r="N361" s="58"/>
      <c r="O361" s="58"/>
      <c r="P361" s="58"/>
      <c r="Q361" s="62"/>
      <c r="R361" s="62"/>
      <c r="S361" s="86" t="s">
        <v>653</v>
      </c>
      <c r="T361" s="87"/>
      <c r="U361" s="87"/>
      <c r="V361" s="87"/>
      <c r="W361" s="87"/>
      <c r="X361" s="88"/>
      <c r="Y361" s="23"/>
    </row>
    <row r="362" spans="1:25" x14ac:dyDescent="0.2">
      <c r="A362" s="65"/>
      <c r="B362" s="65"/>
      <c r="C362" s="42" t="s">
        <v>561</v>
      </c>
      <c r="D362" s="82" t="s">
        <v>762</v>
      </c>
      <c r="E362" s="57" t="s">
        <v>955</v>
      </c>
      <c r="F362" s="59">
        <f>G362*Y4</f>
        <v>48190812.539310001</v>
      </c>
      <c r="G362" s="59">
        <f>SUM(I362:I363)</f>
        <v>6396019.9799999995</v>
      </c>
      <c r="H362" s="42" t="s">
        <v>418</v>
      </c>
      <c r="I362" s="38">
        <v>1592.68</v>
      </c>
      <c r="J362" s="47" t="s">
        <v>15</v>
      </c>
      <c r="K362" s="57" t="s">
        <v>799</v>
      </c>
      <c r="L362" s="57" t="s">
        <v>639</v>
      </c>
      <c r="M362" s="57" t="s">
        <v>956</v>
      </c>
      <c r="N362" s="57" t="s">
        <v>640</v>
      </c>
      <c r="O362" s="57" t="s">
        <v>640</v>
      </c>
      <c r="P362" s="57" t="s">
        <v>962</v>
      </c>
      <c r="Q362" s="61">
        <v>45992</v>
      </c>
      <c r="R362" s="61">
        <v>45992</v>
      </c>
      <c r="S362" s="30" t="s">
        <v>700</v>
      </c>
      <c r="T362" s="21">
        <v>0</v>
      </c>
      <c r="U362" s="21">
        <v>0</v>
      </c>
      <c r="V362" s="21">
        <v>1</v>
      </c>
      <c r="W362" s="21">
        <v>0</v>
      </c>
      <c r="X362" s="21">
        <v>0</v>
      </c>
      <c r="Y362" s="23"/>
    </row>
    <row r="363" spans="1:25" ht="51" x14ac:dyDescent="0.2">
      <c r="A363" s="65"/>
      <c r="B363" s="65"/>
      <c r="C363" s="43" t="s">
        <v>531</v>
      </c>
      <c r="D363" s="82"/>
      <c r="E363" s="58"/>
      <c r="F363" s="60"/>
      <c r="G363" s="60"/>
      <c r="H363" s="43" t="s">
        <v>122</v>
      </c>
      <c r="I363" s="40">
        <v>6394427.2999999998</v>
      </c>
      <c r="J363" s="45" t="s">
        <v>8</v>
      </c>
      <c r="K363" s="58"/>
      <c r="L363" s="58"/>
      <c r="M363" s="58"/>
      <c r="N363" s="58"/>
      <c r="O363" s="58"/>
      <c r="P363" s="58"/>
      <c r="Q363" s="62"/>
      <c r="R363" s="62"/>
      <c r="S363" s="30" t="s">
        <v>957</v>
      </c>
      <c r="T363" s="21" t="s">
        <v>653</v>
      </c>
      <c r="U363" s="21" t="s">
        <v>958</v>
      </c>
      <c r="V363" s="21" t="s">
        <v>959</v>
      </c>
      <c r="W363" s="21" t="s">
        <v>960</v>
      </c>
      <c r="X363" s="21" t="s">
        <v>961</v>
      </c>
      <c r="Y363" s="23"/>
    </row>
    <row r="364" spans="1:25" ht="25.5" x14ac:dyDescent="0.2">
      <c r="A364" s="65"/>
      <c r="B364" s="65" t="s">
        <v>598</v>
      </c>
      <c r="C364" s="42" t="s">
        <v>549</v>
      </c>
      <c r="D364" s="82" t="s">
        <v>763</v>
      </c>
      <c r="E364" s="57" t="s">
        <v>963</v>
      </c>
      <c r="F364" s="59">
        <f>G364*Y4</f>
        <v>2073417054.8162854</v>
      </c>
      <c r="G364" s="59">
        <f>SUM(I364:I383)</f>
        <v>275189734.53000003</v>
      </c>
      <c r="H364" s="42" t="s">
        <v>188</v>
      </c>
      <c r="I364" s="38">
        <v>245725.26</v>
      </c>
      <c r="J364" s="47" t="s">
        <v>11</v>
      </c>
      <c r="K364" s="57" t="s">
        <v>836</v>
      </c>
      <c r="L364" s="57" t="s">
        <v>639</v>
      </c>
      <c r="M364" s="57">
        <v>6</v>
      </c>
      <c r="N364" s="57" t="s">
        <v>640</v>
      </c>
      <c r="O364" s="57" t="s">
        <v>640</v>
      </c>
      <c r="P364" s="57" t="s">
        <v>965</v>
      </c>
      <c r="Q364" s="61">
        <v>45992</v>
      </c>
      <c r="R364" s="61">
        <v>45992</v>
      </c>
      <c r="S364" s="30" t="s">
        <v>1222</v>
      </c>
      <c r="T364" s="21" t="s">
        <v>653</v>
      </c>
      <c r="U364" s="24">
        <v>5000</v>
      </c>
      <c r="V364" s="24">
        <v>5000</v>
      </c>
      <c r="W364" s="24">
        <v>4000</v>
      </c>
      <c r="X364" s="24">
        <v>4000</v>
      </c>
      <c r="Y364" s="23"/>
    </row>
    <row r="365" spans="1:25" ht="25.5" x14ac:dyDescent="0.2">
      <c r="A365" s="65"/>
      <c r="B365" s="65"/>
      <c r="C365" s="77" t="s">
        <v>516</v>
      </c>
      <c r="D365" s="82"/>
      <c r="E365" s="63"/>
      <c r="F365" s="66"/>
      <c r="G365" s="66"/>
      <c r="H365" s="46" t="s">
        <v>91</v>
      </c>
      <c r="I365" s="39">
        <v>7963456.1699999999</v>
      </c>
      <c r="J365" s="67" t="s">
        <v>8</v>
      </c>
      <c r="K365" s="63"/>
      <c r="L365" s="63"/>
      <c r="M365" s="63"/>
      <c r="N365" s="63"/>
      <c r="O365" s="63"/>
      <c r="P365" s="63"/>
      <c r="Q365" s="64"/>
      <c r="R365" s="64"/>
      <c r="S365" s="30" t="s">
        <v>701</v>
      </c>
      <c r="T365" s="21" t="s">
        <v>653</v>
      </c>
      <c r="U365" s="21" t="s">
        <v>702</v>
      </c>
      <c r="V365" s="21" t="s">
        <v>703</v>
      </c>
      <c r="W365" s="21" t="s">
        <v>704</v>
      </c>
      <c r="X365" s="21" t="s">
        <v>656</v>
      </c>
      <c r="Y365" s="23"/>
    </row>
    <row r="366" spans="1:25" x14ac:dyDescent="0.2">
      <c r="A366" s="65"/>
      <c r="B366" s="65"/>
      <c r="C366" s="77"/>
      <c r="D366" s="82"/>
      <c r="E366" s="63"/>
      <c r="F366" s="66"/>
      <c r="G366" s="66"/>
      <c r="H366" s="46" t="s">
        <v>470</v>
      </c>
      <c r="I366" s="39">
        <v>259030529.07999998</v>
      </c>
      <c r="J366" s="67"/>
      <c r="K366" s="63"/>
      <c r="L366" s="63"/>
      <c r="M366" s="63"/>
      <c r="N366" s="63"/>
      <c r="O366" s="63"/>
      <c r="P366" s="63"/>
      <c r="Q366" s="64"/>
      <c r="R366" s="64"/>
      <c r="S366" s="30" t="s">
        <v>705</v>
      </c>
      <c r="T366" s="24">
        <v>120000</v>
      </c>
      <c r="U366" s="24">
        <v>120000</v>
      </c>
      <c r="V366" s="24">
        <v>120000</v>
      </c>
      <c r="W366" s="24">
        <v>120000</v>
      </c>
      <c r="X366" s="24">
        <v>120000</v>
      </c>
      <c r="Y366" s="23"/>
    </row>
    <row r="367" spans="1:25" x14ac:dyDescent="0.2">
      <c r="A367" s="65"/>
      <c r="B367" s="65"/>
      <c r="C367" s="77" t="s">
        <v>32</v>
      </c>
      <c r="D367" s="82"/>
      <c r="E367" s="63"/>
      <c r="F367" s="66"/>
      <c r="G367" s="66"/>
      <c r="H367" s="46" t="s">
        <v>51</v>
      </c>
      <c r="I367" s="39">
        <v>422014.63</v>
      </c>
      <c r="J367" s="67" t="s">
        <v>5</v>
      </c>
      <c r="K367" s="63"/>
      <c r="L367" s="63"/>
      <c r="M367" s="63"/>
      <c r="N367" s="63"/>
      <c r="O367" s="63"/>
      <c r="P367" s="63"/>
      <c r="Q367" s="64"/>
      <c r="R367" s="64"/>
      <c r="S367" s="99" t="s">
        <v>964</v>
      </c>
      <c r="T367" s="102">
        <v>1</v>
      </c>
      <c r="U367" s="102">
        <v>1</v>
      </c>
      <c r="V367" s="102">
        <v>1</v>
      </c>
      <c r="W367" s="102">
        <v>1</v>
      </c>
      <c r="X367" s="102">
        <v>1</v>
      </c>
      <c r="Y367" s="23"/>
    </row>
    <row r="368" spans="1:25" x14ac:dyDescent="0.2">
      <c r="A368" s="65"/>
      <c r="B368" s="65"/>
      <c r="C368" s="77"/>
      <c r="D368" s="82"/>
      <c r="E368" s="63"/>
      <c r="F368" s="66"/>
      <c r="G368" s="66"/>
      <c r="H368" s="46" t="s">
        <v>51</v>
      </c>
      <c r="I368" s="39">
        <v>469226.96</v>
      </c>
      <c r="J368" s="67"/>
      <c r="K368" s="63"/>
      <c r="L368" s="63"/>
      <c r="M368" s="63"/>
      <c r="N368" s="63"/>
      <c r="O368" s="63"/>
      <c r="P368" s="63"/>
      <c r="Q368" s="64"/>
      <c r="R368" s="64"/>
      <c r="S368" s="100"/>
      <c r="T368" s="103"/>
      <c r="U368" s="103"/>
      <c r="V368" s="103"/>
      <c r="W368" s="103"/>
      <c r="X368" s="103"/>
      <c r="Y368" s="23"/>
    </row>
    <row r="369" spans="1:25" x14ac:dyDescent="0.2">
      <c r="A369" s="65"/>
      <c r="B369" s="65"/>
      <c r="C369" s="77"/>
      <c r="D369" s="82"/>
      <c r="E369" s="63"/>
      <c r="F369" s="66"/>
      <c r="G369" s="66"/>
      <c r="H369" s="46" t="s">
        <v>51</v>
      </c>
      <c r="I369" s="39">
        <v>526028.30000000005</v>
      </c>
      <c r="J369" s="67"/>
      <c r="K369" s="63"/>
      <c r="L369" s="63"/>
      <c r="M369" s="63"/>
      <c r="N369" s="63"/>
      <c r="O369" s="63"/>
      <c r="P369" s="63"/>
      <c r="Q369" s="64"/>
      <c r="R369" s="64"/>
      <c r="S369" s="100"/>
      <c r="T369" s="103"/>
      <c r="U369" s="103"/>
      <c r="V369" s="103"/>
      <c r="W369" s="103"/>
      <c r="X369" s="103"/>
      <c r="Y369" s="23"/>
    </row>
    <row r="370" spans="1:25" x14ac:dyDescent="0.2">
      <c r="A370" s="65"/>
      <c r="B370" s="65"/>
      <c r="C370" s="77"/>
      <c r="D370" s="82"/>
      <c r="E370" s="63"/>
      <c r="F370" s="66"/>
      <c r="G370" s="66"/>
      <c r="H370" s="46" t="s">
        <v>51</v>
      </c>
      <c r="I370" s="39">
        <v>571209.74</v>
      </c>
      <c r="J370" s="67"/>
      <c r="K370" s="63"/>
      <c r="L370" s="63"/>
      <c r="M370" s="63"/>
      <c r="N370" s="63"/>
      <c r="O370" s="63"/>
      <c r="P370" s="63"/>
      <c r="Q370" s="64"/>
      <c r="R370" s="64"/>
      <c r="S370" s="100"/>
      <c r="T370" s="103"/>
      <c r="U370" s="103"/>
      <c r="V370" s="103"/>
      <c r="W370" s="103"/>
      <c r="X370" s="103"/>
      <c r="Y370" s="23"/>
    </row>
    <row r="371" spans="1:25" x14ac:dyDescent="0.2">
      <c r="A371" s="65"/>
      <c r="B371" s="65"/>
      <c r="C371" s="77"/>
      <c r="D371" s="82"/>
      <c r="E371" s="63"/>
      <c r="F371" s="66"/>
      <c r="G371" s="66"/>
      <c r="H371" s="46" t="s">
        <v>51</v>
      </c>
      <c r="I371" s="39">
        <v>556393.5</v>
      </c>
      <c r="J371" s="67"/>
      <c r="K371" s="63"/>
      <c r="L371" s="63"/>
      <c r="M371" s="63"/>
      <c r="N371" s="63"/>
      <c r="O371" s="63"/>
      <c r="P371" s="63"/>
      <c r="Q371" s="64"/>
      <c r="R371" s="64"/>
      <c r="S371" s="100"/>
      <c r="T371" s="103"/>
      <c r="U371" s="103"/>
      <c r="V371" s="103"/>
      <c r="W371" s="103"/>
      <c r="X371" s="103"/>
      <c r="Y371" s="23"/>
    </row>
    <row r="372" spans="1:25" x14ac:dyDescent="0.2">
      <c r="A372" s="65"/>
      <c r="B372" s="65"/>
      <c r="C372" s="77"/>
      <c r="D372" s="82"/>
      <c r="E372" s="63"/>
      <c r="F372" s="66"/>
      <c r="G372" s="66"/>
      <c r="H372" s="46" t="s">
        <v>51</v>
      </c>
      <c r="I372" s="39">
        <v>430005.47</v>
      </c>
      <c r="J372" s="67"/>
      <c r="K372" s="63"/>
      <c r="L372" s="63"/>
      <c r="M372" s="63"/>
      <c r="N372" s="63"/>
      <c r="O372" s="63"/>
      <c r="P372" s="63"/>
      <c r="Q372" s="64"/>
      <c r="R372" s="64"/>
      <c r="S372" s="100"/>
      <c r="T372" s="103"/>
      <c r="U372" s="103"/>
      <c r="V372" s="103"/>
      <c r="W372" s="103"/>
      <c r="X372" s="103"/>
      <c r="Y372" s="23"/>
    </row>
    <row r="373" spans="1:25" x14ac:dyDescent="0.2">
      <c r="A373" s="65"/>
      <c r="B373" s="65"/>
      <c r="C373" s="77"/>
      <c r="D373" s="82"/>
      <c r="E373" s="63"/>
      <c r="F373" s="66"/>
      <c r="G373" s="66"/>
      <c r="H373" s="46" t="s">
        <v>51</v>
      </c>
      <c r="I373" s="39">
        <v>567580.67999999993</v>
      </c>
      <c r="J373" s="67"/>
      <c r="K373" s="63"/>
      <c r="L373" s="63"/>
      <c r="M373" s="63"/>
      <c r="N373" s="63"/>
      <c r="O373" s="63"/>
      <c r="P373" s="63"/>
      <c r="Q373" s="64"/>
      <c r="R373" s="64"/>
      <c r="S373" s="100"/>
      <c r="T373" s="103"/>
      <c r="U373" s="103"/>
      <c r="V373" s="103"/>
      <c r="W373" s="103"/>
      <c r="X373" s="103"/>
      <c r="Y373" s="23"/>
    </row>
    <row r="374" spans="1:25" x14ac:dyDescent="0.2">
      <c r="A374" s="65"/>
      <c r="B374" s="65"/>
      <c r="C374" s="77"/>
      <c r="D374" s="82"/>
      <c r="E374" s="63"/>
      <c r="F374" s="66"/>
      <c r="G374" s="66"/>
      <c r="H374" s="46" t="s">
        <v>51</v>
      </c>
      <c r="I374" s="39">
        <v>531988.25</v>
      </c>
      <c r="J374" s="67"/>
      <c r="K374" s="63"/>
      <c r="L374" s="63"/>
      <c r="M374" s="63"/>
      <c r="N374" s="63"/>
      <c r="O374" s="63"/>
      <c r="P374" s="63"/>
      <c r="Q374" s="64"/>
      <c r="R374" s="64"/>
      <c r="S374" s="100"/>
      <c r="T374" s="103"/>
      <c r="U374" s="103"/>
      <c r="V374" s="103"/>
      <c r="W374" s="103"/>
      <c r="X374" s="103"/>
      <c r="Y374" s="23"/>
    </row>
    <row r="375" spans="1:25" x14ac:dyDescent="0.2">
      <c r="A375" s="65"/>
      <c r="B375" s="65"/>
      <c r="C375" s="77"/>
      <c r="D375" s="82"/>
      <c r="E375" s="63"/>
      <c r="F375" s="66"/>
      <c r="G375" s="66"/>
      <c r="H375" s="46" t="s">
        <v>51</v>
      </c>
      <c r="I375" s="39">
        <v>592418.65</v>
      </c>
      <c r="J375" s="67"/>
      <c r="K375" s="63"/>
      <c r="L375" s="63"/>
      <c r="M375" s="63"/>
      <c r="N375" s="63"/>
      <c r="O375" s="63"/>
      <c r="P375" s="63"/>
      <c r="Q375" s="64"/>
      <c r="R375" s="64"/>
      <c r="S375" s="100"/>
      <c r="T375" s="103"/>
      <c r="U375" s="103"/>
      <c r="V375" s="103"/>
      <c r="W375" s="103"/>
      <c r="X375" s="103"/>
      <c r="Y375" s="23"/>
    </row>
    <row r="376" spans="1:25" x14ac:dyDescent="0.2">
      <c r="A376" s="65"/>
      <c r="B376" s="65"/>
      <c r="C376" s="77"/>
      <c r="D376" s="82"/>
      <c r="E376" s="63"/>
      <c r="F376" s="66"/>
      <c r="G376" s="66"/>
      <c r="H376" s="46" t="s">
        <v>51</v>
      </c>
      <c r="I376" s="39">
        <v>399640.27</v>
      </c>
      <c r="J376" s="67"/>
      <c r="K376" s="63"/>
      <c r="L376" s="63"/>
      <c r="M376" s="63"/>
      <c r="N376" s="63"/>
      <c r="O376" s="63"/>
      <c r="P376" s="63"/>
      <c r="Q376" s="64"/>
      <c r="R376" s="64"/>
      <c r="S376" s="100"/>
      <c r="T376" s="103"/>
      <c r="U376" s="103"/>
      <c r="V376" s="103"/>
      <c r="W376" s="103"/>
      <c r="X376" s="103"/>
      <c r="Y376" s="23"/>
    </row>
    <row r="377" spans="1:25" x14ac:dyDescent="0.2">
      <c r="A377" s="65"/>
      <c r="B377" s="65"/>
      <c r="C377" s="77"/>
      <c r="D377" s="82"/>
      <c r="E377" s="63"/>
      <c r="F377" s="66"/>
      <c r="G377" s="66"/>
      <c r="H377" s="46" t="s">
        <v>51</v>
      </c>
      <c r="I377" s="39">
        <v>607234.89</v>
      </c>
      <c r="J377" s="67"/>
      <c r="K377" s="63"/>
      <c r="L377" s="63"/>
      <c r="M377" s="63"/>
      <c r="N377" s="63"/>
      <c r="O377" s="63"/>
      <c r="P377" s="63"/>
      <c r="Q377" s="64"/>
      <c r="R377" s="64"/>
      <c r="S377" s="100"/>
      <c r="T377" s="103"/>
      <c r="U377" s="103"/>
      <c r="V377" s="103"/>
      <c r="W377" s="103"/>
      <c r="X377" s="103"/>
      <c r="Y377" s="23"/>
    </row>
    <row r="378" spans="1:25" x14ac:dyDescent="0.2">
      <c r="A378" s="65"/>
      <c r="B378" s="65"/>
      <c r="C378" s="77"/>
      <c r="D378" s="82"/>
      <c r="E378" s="63"/>
      <c r="F378" s="66"/>
      <c r="G378" s="66"/>
      <c r="H378" s="46" t="s">
        <v>51</v>
      </c>
      <c r="I378" s="39">
        <v>476352.36</v>
      </c>
      <c r="J378" s="67"/>
      <c r="K378" s="63"/>
      <c r="L378" s="63"/>
      <c r="M378" s="63"/>
      <c r="N378" s="63"/>
      <c r="O378" s="63"/>
      <c r="P378" s="63"/>
      <c r="Q378" s="64"/>
      <c r="R378" s="64"/>
      <c r="S378" s="100"/>
      <c r="T378" s="103"/>
      <c r="U378" s="103"/>
      <c r="V378" s="103"/>
      <c r="W378" s="103"/>
      <c r="X378" s="103"/>
      <c r="Y378" s="23"/>
    </row>
    <row r="379" spans="1:25" x14ac:dyDescent="0.2">
      <c r="A379" s="65"/>
      <c r="B379" s="65"/>
      <c r="C379" s="77"/>
      <c r="D379" s="82"/>
      <c r="E379" s="63"/>
      <c r="F379" s="66"/>
      <c r="G379" s="66"/>
      <c r="H379" s="46" t="s">
        <v>51</v>
      </c>
      <c r="I379" s="39">
        <v>367976.91000000003</v>
      </c>
      <c r="J379" s="67"/>
      <c r="K379" s="63"/>
      <c r="L379" s="63"/>
      <c r="M379" s="63"/>
      <c r="N379" s="63"/>
      <c r="O379" s="63"/>
      <c r="P379" s="63"/>
      <c r="Q379" s="64"/>
      <c r="R379" s="64"/>
      <c r="S379" s="100"/>
      <c r="T379" s="103"/>
      <c r="U379" s="103"/>
      <c r="V379" s="103"/>
      <c r="W379" s="103"/>
      <c r="X379" s="103"/>
      <c r="Y379" s="23"/>
    </row>
    <row r="380" spans="1:25" x14ac:dyDescent="0.2">
      <c r="A380" s="65"/>
      <c r="B380" s="65"/>
      <c r="C380" s="77"/>
      <c r="D380" s="82"/>
      <c r="E380" s="63"/>
      <c r="F380" s="66"/>
      <c r="G380" s="66"/>
      <c r="H380" s="46" t="s">
        <v>51</v>
      </c>
      <c r="I380" s="39">
        <v>431603.64</v>
      </c>
      <c r="J380" s="67"/>
      <c r="K380" s="63"/>
      <c r="L380" s="63"/>
      <c r="M380" s="63"/>
      <c r="N380" s="63"/>
      <c r="O380" s="63"/>
      <c r="P380" s="63"/>
      <c r="Q380" s="64"/>
      <c r="R380" s="64"/>
      <c r="S380" s="100"/>
      <c r="T380" s="103"/>
      <c r="U380" s="103"/>
      <c r="V380" s="103"/>
      <c r="W380" s="103"/>
      <c r="X380" s="103"/>
      <c r="Y380" s="23"/>
    </row>
    <row r="381" spans="1:25" x14ac:dyDescent="0.2">
      <c r="A381" s="65"/>
      <c r="B381" s="65"/>
      <c r="C381" s="77"/>
      <c r="D381" s="82"/>
      <c r="E381" s="63"/>
      <c r="F381" s="66"/>
      <c r="G381" s="66"/>
      <c r="H381" s="46" t="s">
        <v>51</v>
      </c>
      <c r="I381" s="39">
        <v>182023.91999999998</v>
      </c>
      <c r="J381" s="67"/>
      <c r="K381" s="63"/>
      <c r="L381" s="63"/>
      <c r="M381" s="63"/>
      <c r="N381" s="63"/>
      <c r="O381" s="63"/>
      <c r="P381" s="63"/>
      <c r="Q381" s="64"/>
      <c r="R381" s="64"/>
      <c r="S381" s="100"/>
      <c r="T381" s="103"/>
      <c r="U381" s="103"/>
      <c r="V381" s="103"/>
      <c r="W381" s="103"/>
      <c r="X381" s="103"/>
      <c r="Y381" s="23"/>
    </row>
    <row r="382" spans="1:25" x14ac:dyDescent="0.2">
      <c r="A382" s="65"/>
      <c r="B382" s="65"/>
      <c r="C382" s="77"/>
      <c r="D382" s="82"/>
      <c r="E382" s="63"/>
      <c r="F382" s="66"/>
      <c r="G382" s="66"/>
      <c r="H382" s="46" t="s">
        <v>51</v>
      </c>
      <c r="I382" s="39">
        <v>679152.47</v>
      </c>
      <c r="J382" s="67"/>
      <c r="K382" s="63"/>
      <c r="L382" s="63"/>
      <c r="M382" s="63"/>
      <c r="N382" s="63"/>
      <c r="O382" s="63"/>
      <c r="P382" s="63"/>
      <c r="Q382" s="64"/>
      <c r="R382" s="64"/>
      <c r="S382" s="100"/>
      <c r="T382" s="103"/>
      <c r="U382" s="103"/>
      <c r="V382" s="103"/>
      <c r="W382" s="103"/>
      <c r="X382" s="103"/>
      <c r="Y382" s="23"/>
    </row>
    <row r="383" spans="1:25" x14ac:dyDescent="0.2">
      <c r="A383" s="65"/>
      <c r="B383" s="65"/>
      <c r="C383" s="78"/>
      <c r="D383" s="82"/>
      <c r="E383" s="58"/>
      <c r="F383" s="60"/>
      <c r="G383" s="60"/>
      <c r="H383" s="43" t="s">
        <v>51</v>
      </c>
      <c r="I383" s="40">
        <v>139173.38</v>
      </c>
      <c r="J383" s="68"/>
      <c r="K383" s="58"/>
      <c r="L383" s="58"/>
      <c r="M383" s="58"/>
      <c r="N383" s="58"/>
      <c r="O383" s="58"/>
      <c r="P383" s="58"/>
      <c r="Q383" s="62"/>
      <c r="R383" s="62"/>
      <c r="S383" s="101"/>
      <c r="T383" s="104"/>
      <c r="U383" s="104"/>
      <c r="V383" s="104"/>
      <c r="W383" s="104"/>
      <c r="X383" s="104"/>
      <c r="Y383" s="23"/>
    </row>
    <row r="384" spans="1:25" ht="25.5" x14ac:dyDescent="0.2">
      <c r="A384" s="65"/>
      <c r="B384" s="65"/>
      <c r="C384" s="42" t="s">
        <v>513</v>
      </c>
      <c r="D384" s="82" t="s">
        <v>764</v>
      </c>
      <c r="E384" s="57" t="s">
        <v>966</v>
      </c>
      <c r="F384" s="59">
        <f>G384*Y4</f>
        <v>323284720.70872504</v>
      </c>
      <c r="G384" s="59">
        <f>SUM(I384:I390)</f>
        <v>42907256.050000004</v>
      </c>
      <c r="H384" s="42" t="s">
        <v>363</v>
      </c>
      <c r="I384" s="38">
        <v>6901.59</v>
      </c>
      <c r="J384" s="71" t="s">
        <v>8</v>
      </c>
      <c r="K384" s="57" t="s">
        <v>836</v>
      </c>
      <c r="L384" s="57" t="s">
        <v>639</v>
      </c>
      <c r="M384" s="57" t="s">
        <v>967</v>
      </c>
      <c r="N384" s="57" t="s">
        <v>640</v>
      </c>
      <c r="O384" s="57" t="s">
        <v>640</v>
      </c>
      <c r="P384" s="57" t="s">
        <v>1235</v>
      </c>
      <c r="Q384" s="61">
        <v>45992</v>
      </c>
      <c r="R384" s="61">
        <v>45992</v>
      </c>
      <c r="S384" s="65" t="s">
        <v>653</v>
      </c>
      <c r="T384" s="65"/>
      <c r="U384" s="65"/>
      <c r="V384" s="65"/>
      <c r="W384" s="65"/>
      <c r="X384" s="65"/>
      <c r="Y384" s="23"/>
    </row>
    <row r="385" spans="1:25" ht="25.5" x14ac:dyDescent="0.2">
      <c r="A385" s="65"/>
      <c r="B385" s="65"/>
      <c r="C385" s="77" t="s">
        <v>514</v>
      </c>
      <c r="D385" s="82"/>
      <c r="E385" s="63"/>
      <c r="F385" s="66"/>
      <c r="G385" s="66"/>
      <c r="H385" s="46" t="s">
        <v>87</v>
      </c>
      <c r="I385" s="39">
        <v>7337397.4900000002</v>
      </c>
      <c r="J385" s="67"/>
      <c r="K385" s="63"/>
      <c r="L385" s="63"/>
      <c r="M385" s="63"/>
      <c r="N385" s="63"/>
      <c r="O385" s="63"/>
      <c r="P385" s="63"/>
      <c r="Q385" s="64"/>
      <c r="R385" s="64"/>
      <c r="S385" s="30" t="s">
        <v>1223</v>
      </c>
      <c r="T385" s="21" t="s">
        <v>653</v>
      </c>
      <c r="U385" s="21">
        <v>2083</v>
      </c>
      <c r="V385" s="21" t="s">
        <v>1224</v>
      </c>
      <c r="W385" s="21" t="s">
        <v>1224</v>
      </c>
      <c r="X385" s="21" t="s">
        <v>1224</v>
      </c>
      <c r="Y385" s="23"/>
    </row>
    <row r="386" spans="1:25" ht="25.5" x14ac:dyDescent="0.2">
      <c r="A386" s="65"/>
      <c r="B386" s="65"/>
      <c r="C386" s="77"/>
      <c r="D386" s="82"/>
      <c r="E386" s="63"/>
      <c r="F386" s="66"/>
      <c r="G386" s="66"/>
      <c r="H386" s="46" t="s">
        <v>88</v>
      </c>
      <c r="I386" s="39">
        <v>403268.11</v>
      </c>
      <c r="J386" s="67"/>
      <c r="K386" s="63"/>
      <c r="L386" s="63"/>
      <c r="M386" s="63"/>
      <c r="N386" s="63"/>
      <c r="O386" s="63"/>
      <c r="P386" s="63"/>
      <c r="Q386" s="64"/>
      <c r="R386" s="64"/>
      <c r="S386" s="30" t="s">
        <v>968</v>
      </c>
      <c r="T386" s="21" t="s">
        <v>653</v>
      </c>
      <c r="U386" s="21">
        <v>2</v>
      </c>
      <c r="V386" s="21">
        <v>2</v>
      </c>
      <c r="W386" s="21">
        <v>3</v>
      </c>
      <c r="X386" s="21">
        <v>2</v>
      </c>
      <c r="Y386" s="23"/>
    </row>
    <row r="387" spans="1:25" ht="38.25" x14ac:dyDescent="0.2">
      <c r="A387" s="65"/>
      <c r="B387" s="65"/>
      <c r="C387" s="77"/>
      <c r="D387" s="82"/>
      <c r="E387" s="63"/>
      <c r="F387" s="66"/>
      <c r="G387" s="66"/>
      <c r="H387" s="46" t="s">
        <v>469</v>
      </c>
      <c r="I387" s="39">
        <v>25681205.740000002</v>
      </c>
      <c r="J387" s="67"/>
      <c r="K387" s="63"/>
      <c r="L387" s="63"/>
      <c r="M387" s="63"/>
      <c r="N387" s="63"/>
      <c r="O387" s="63"/>
      <c r="P387" s="63"/>
      <c r="Q387" s="64"/>
      <c r="R387" s="64"/>
      <c r="S387" s="30" t="s">
        <v>1236</v>
      </c>
      <c r="T387" s="21" t="s">
        <v>653</v>
      </c>
      <c r="U387" s="12">
        <v>0.41</v>
      </c>
      <c r="V387" s="12">
        <v>0.59</v>
      </c>
      <c r="W387" s="12">
        <v>0</v>
      </c>
      <c r="X387" s="12">
        <v>0</v>
      </c>
      <c r="Y387" s="23"/>
    </row>
    <row r="388" spans="1:25" ht="25.5" x14ac:dyDescent="0.2">
      <c r="A388" s="65"/>
      <c r="B388" s="65"/>
      <c r="C388" s="77"/>
      <c r="D388" s="82"/>
      <c r="E388" s="63"/>
      <c r="F388" s="66"/>
      <c r="G388" s="66"/>
      <c r="H388" s="46" t="s">
        <v>364</v>
      </c>
      <c r="I388" s="39">
        <v>3077013.15</v>
      </c>
      <c r="J388" s="67"/>
      <c r="K388" s="63"/>
      <c r="L388" s="63"/>
      <c r="M388" s="63"/>
      <c r="N388" s="63"/>
      <c r="O388" s="63"/>
      <c r="P388" s="63"/>
      <c r="Q388" s="64"/>
      <c r="R388" s="64"/>
      <c r="S388" s="30" t="s">
        <v>1225</v>
      </c>
      <c r="T388" s="21" t="s">
        <v>653</v>
      </c>
      <c r="U388" s="12">
        <v>0.95</v>
      </c>
      <c r="V388" s="12">
        <v>1</v>
      </c>
      <c r="W388" s="12">
        <v>7.0000000000000007E-2</v>
      </c>
      <c r="X388" s="21" t="s">
        <v>653</v>
      </c>
      <c r="Y388" s="23"/>
    </row>
    <row r="389" spans="1:25" ht="38.25" x14ac:dyDescent="0.2">
      <c r="A389" s="65"/>
      <c r="B389" s="65"/>
      <c r="C389" s="46" t="s">
        <v>542</v>
      </c>
      <c r="D389" s="82"/>
      <c r="E389" s="63"/>
      <c r="F389" s="66"/>
      <c r="G389" s="66"/>
      <c r="H389" s="46" t="s">
        <v>493</v>
      </c>
      <c r="I389" s="39">
        <v>1247108.5699999998</v>
      </c>
      <c r="J389" s="67" t="s">
        <v>10</v>
      </c>
      <c r="K389" s="63"/>
      <c r="L389" s="63"/>
      <c r="M389" s="63"/>
      <c r="N389" s="63"/>
      <c r="O389" s="63"/>
      <c r="P389" s="63"/>
      <c r="Q389" s="64"/>
      <c r="R389" s="64"/>
      <c r="S389" s="30" t="s">
        <v>1226</v>
      </c>
      <c r="T389" s="21" t="s">
        <v>653</v>
      </c>
      <c r="U389" s="12">
        <v>0.08</v>
      </c>
      <c r="V389" s="12">
        <v>0.92</v>
      </c>
      <c r="W389" s="21" t="s">
        <v>653</v>
      </c>
      <c r="X389" s="21" t="s">
        <v>653</v>
      </c>
      <c r="Y389" s="23"/>
    </row>
    <row r="390" spans="1:25" x14ac:dyDescent="0.2">
      <c r="A390" s="65"/>
      <c r="B390" s="65"/>
      <c r="C390" s="43" t="s">
        <v>543</v>
      </c>
      <c r="D390" s="82"/>
      <c r="E390" s="58"/>
      <c r="F390" s="60"/>
      <c r="G390" s="60"/>
      <c r="H390" s="43" t="s">
        <v>494</v>
      </c>
      <c r="I390" s="40">
        <v>5154361.4000000004</v>
      </c>
      <c r="J390" s="68"/>
      <c r="K390" s="58"/>
      <c r="L390" s="58"/>
      <c r="M390" s="58"/>
      <c r="N390" s="58"/>
      <c r="O390" s="58"/>
      <c r="P390" s="58"/>
      <c r="Q390" s="62"/>
      <c r="R390" s="62"/>
      <c r="S390" s="30" t="s">
        <v>706</v>
      </c>
      <c r="T390" s="21">
        <v>0</v>
      </c>
      <c r="U390" s="21">
        <v>4</v>
      </c>
      <c r="V390" s="21">
        <v>50</v>
      </c>
      <c r="W390" s="21">
        <v>30</v>
      </c>
      <c r="X390" s="21">
        <v>30</v>
      </c>
      <c r="Y390" s="23"/>
    </row>
    <row r="391" spans="1:25" ht="63.75" x14ac:dyDescent="0.2">
      <c r="A391" s="65"/>
      <c r="B391" s="65"/>
      <c r="C391" s="42" t="s">
        <v>539</v>
      </c>
      <c r="D391" s="82" t="s">
        <v>765</v>
      </c>
      <c r="E391" s="57" t="s">
        <v>970</v>
      </c>
      <c r="F391" s="59">
        <f>G391*Y4</f>
        <v>1598197573.1506951</v>
      </c>
      <c r="G391" s="59">
        <f>SUM(I391:I452)</f>
        <v>212117270.31</v>
      </c>
      <c r="H391" s="42" t="s">
        <v>487</v>
      </c>
      <c r="I391" s="38">
        <v>2787000</v>
      </c>
      <c r="J391" s="47" t="s">
        <v>10</v>
      </c>
      <c r="K391" s="57" t="s">
        <v>938</v>
      </c>
      <c r="L391" s="57" t="s">
        <v>639</v>
      </c>
      <c r="M391" s="57" t="s">
        <v>969</v>
      </c>
      <c r="N391" s="57" t="s">
        <v>640</v>
      </c>
      <c r="O391" s="57" t="s">
        <v>644</v>
      </c>
      <c r="P391" s="57" t="s">
        <v>971</v>
      </c>
      <c r="Q391" s="61">
        <v>45992</v>
      </c>
      <c r="R391" s="61">
        <v>45992</v>
      </c>
      <c r="S391" s="30" t="s">
        <v>1227</v>
      </c>
      <c r="T391" s="12" t="s">
        <v>653</v>
      </c>
      <c r="U391" s="12">
        <v>0</v>
      </c>
      <c r="V391" s="12">
        <v>0.35</v>
      </c>
      <c r="W391" s="12">
        <v>0.65</v>
      </c>
      <c r="X391" s="12" t="s">
        <v>653</v>
      </c>
      <c r="Y391" s="23"/>
    </row>
    <row r="392" spans="1:25" ht="25.5" x14ac:dyDescent="0.2">
      <c r="A392" s="65"/>
      <c r="B392" s="65"/>
      <c r="C392" s="77" t="s">
        <v>27</v>
      </c>
      <c r="D392" s="82"/>
      <c r="E392" s="63"/>
      <c r="F392" s="66"/>
      <c r="G392" s="66"/>
      <c r="H392" s="46" t="s">
        <v>40</v>
      </c>
      <c r="I392" s="39">
        <v>4778305.28</v>
      </c>
      <c r="J392" s="67" t="s">
        <v>5</v>
      </c>
      <c r="K392" s="63"/>
      <c r="L392" s="63"/>
      <c r="M392" s="63"/>
      <c r="N392" s="63"/>
      <c r="O392" s="63"/>
      <c r="P392" s="63"/>
      <c r="Q392" s="64"/>
      <c r="R392" s="64"/>
      <c r="S392" s="30" t="s">
        <v>976</v>
      </c>
      <c r="T392" s="12">
        <v>1</v>
      </c>
      <c r="U392" s="12">
        <v>1</v>
      </c>
      <c r="V392" s="12">
        <v>1</v>
      </c>
      <c r="W392" s="12">
        <v>1</v>
      </c>
      <c r="X392" s="12">
        <v>1</v>
      </c>
      <c r="Y392" s="23"/>
    </row>
    <row r="393" spans="1:25" ht="25.5" x14ac:dyDescent="0.2">
      <c r="A393" s="65"/>
      <c r="B393" s="65"/>
      <c r="C393" s="77"/>
      <c r="D393" s="82"/>
      <c r="E393" s="63"/>
      <c r="F393" s="66"/>
      <c r="G393" s="66"/>
      <c r="H393" s="46" t="s">
        <v>357</v>
      </c>
      <c r="I393" s="39">
        <v>35618000</v>
      </c>
      <c r="J393" s="67"/>
      <c r="K393" s="63"/>
      <c r="L393" s="63"/>
      <c r="M393" s="63"/>
      <c r="N393" s="63"/>
      <c r="O393" s="63"/>
      <c r="P393" s="63"/>
      <c r="Q393" s="64"/>
      <c r="R393" s="64"/>
      <c r="S393" s="65" t="s">
        <v>653</v>
      </c>
      <c r="T393" s="65"/>
      <c r="U393" s="65"/>
      <c r="V393" s="65"/>
      <c r="W393" s="65"/>
      <c r="X393" s="65"/>
      <c r="Y393" s="23"/>
    </row>
    <row r="394" spans="1:25" ht="25.5" x14ac:dyDescent="0.2">
      <c r="A394" s="65"/>
      <c r="B394" s="65"/>
      <c r="C394" s="46" t="s">
        <v>28</v>
      </c>
      <c r="D394" s="82"/>
      <c r="E394" s="63"/>
      <c r="F394" s="66"/>
      <c r="G394" s="66"/>
      <c r="H394" s="46" t="s">
        <v>41</v>
      </c>
      <c r="I394" s="39">
        <v>3657734.1799999997</v>
      </c>
      <c r="J394" s="67"/>
      <c r="K394" s="63"/>
      <c r="L394" s="63"/>
      <c r="M394" s="63"/>
      <c r="N394" s="63"/>
      <c r="O394" s="63"/>
      <c r="P394" s="63"/>
      <c r="Q394" s="64"/>
      <c r="R394" s="64"/>
      <c r="S394" s="30" t="s">
        <v>977</v>
      </c>
      <c r="T394" s="12">
        <v>1</v>
      </c>
      <c r="U394" s="12">
        <v>1</v>
      </c>
      <c r="V394" s="12">
        <v>1</v>
      </c>
      <c r="W394" s="12">
        <v>1</v>
      </c>
      <c r="X394" s="12">
        <v>1</v>
      </c>
      <c r="Y394" s="23"/>
    </row>
    <row r="395" spans="1:25" ht="38.25" x14ac:dyDescent="0.2">
      <c r="A395" s="65"/>
      <c r="B395" s="65"/>
      <c r="C395" s="46" t="s">
        <v>540</v>
      </c>
      <c r="D395" s="82"/>
      <c r="E395" s="63"/>
      <c r="F395" s="66"/>
      <c r="G395" s="66"/>
      <c r="H395" s="46" t="s">
        <v>166</v>
      </c>
      <c r="I395" s="39">
        <v>6149402.4699999997</v>
      </c>
      <c r="J395" s="67" t="s">
        <v>10</v>
      </c>
      <c r="K395" s="63"/>
      <c r="L395" s="63"/>
      <c r="M395" s="63"/>
      <c r="N395" s="63"/>
      <c r="O395" s="63"/>
      <c r="P395" s="63"/>
      <c r="Q395" s="64"/>
      <c r="R395" s="64"/>
      <c r="S395" s="65" t="s">
        <v>653</v>
      </c>
      <c r="T395" s="65"/>
      <c r="U395" s="65"/>
      <c r="V395" s="65"/>
      <c r="W395" s="65"/>
      <c r="X395" s="65"/>
      <c r="Y395" s="23"/>
    </row>
    <row r="396" spans="1:25" ht="25.5" x14ac:dyDescent="0.2">
      <c r="A396" s="65"/>
      <c r="B396" s="65"/>
      <c r="C396" s="46" t="s">
        <v>541</v>
      </c>
      <c r="D396" s="82"/>
      <c r="E396" s="63"/>
      <c r="F396" s="66"/>
      <c r="G396" s="66"/>
      <c r="H396" s="46" t="s">
        <v>168</v>
      </c>
      <c r="I396" s="39">
        <v>31592007.100000001</v>
      </c>
      <c r="J396" s="67"/>
      <c r="K396" s="63"/>
      <c r="L396" s="63"/>
      <c r="M396" s="63"/>
      <c r="N396" s="63"/>
      <c r="O396" s="63"/>
      <c r="P396" s="63"/>
      <c r="Q396" s="64"/>
      <c r="R396" s="64"/>
      <c r="S396" s="65"/>
      <c r="T396" s="65"/>
      <c r="U396" s="65"/>
      <c r="V396" s="65"/>
      <c r="W396" s="65"/>
      <c r="X396" s="65"/>
      <c r="Y396" s="23"/>
    </row>
    <row r="397" spans="1:25" ht="38.25" x14ac:dyDescent="0.2">
      <c r="A397" s="65"/>
      <c r="B397" s="65"/>
      <c r="C397" s="46" t="s">
        <v>542</v>
      </c>
      <c r="D397" s="82"/>
      <c r="E397" s="63"/>
      <c r="F397" s="66"/>
      <c r="G397" s="66"/>
      <c r="H397" s="46" t="s">
        <v>490</v>
      </c>
      <c r="I397" s="39">
        <v>2389587.23</v>
      </c>
      <c r="J397" s="67"/>
      <c r="K397" s="63"/>
      <c r="L397" s="63"/>
      <c r="M397" s="63"/>
      <c r="N397" s="63"/>
      <c r="O397" s="63"/>
      <c r="P397" s="63"/>
      <c r="Q397" s="64"/>
      <c r="R397" s="64"/>
      <c r="S397" s="30" t="s">
        <v>707</v>
      </c>
      <c r="T397" s="12">
        <v>1</v>
      </c>
      <c r="U397" s="12">
        <v>1</v>
      </c>
      <c r="V397" s="12">
        <v>1</v>
      </c>
      <c r="W397" s="12">
        <v>1</v>
      </c>
      <c r="X397" s="12">
        <v>1</v>
      </c>
      <c r="Y397" s="23"/>
    </row>
    <row r="398" spans="1:25" ht="89.25" x14ac:dyDescent="0.2">
      <c r="A398" s="21" t="s">
        <v>615</v>
      </c>
      <c r="B398" s="65"/>
      <c r="C398" s="77" t="s">
        <v>543</v>
      </c>
      <c r="D398" s="82"/>
      <c r="E398" s="63"/>
      <c r="F398" s="66"/>
      <c r="G398" s="66"/>
      <c r="H398" s="46" t="s">
        <v>171</v>
      </c>
      <c r="I398" s="39">
        <v>2358336.85</v>
      </c>
      <c r="J398" s="67"/>
      <c r="K398" s="63"/>
      <c r="L398" s="63"/>
      <c r="M398" s="63"/>
      <c r="N398" s="63"/>
      <c r="O398" s="63"/>
      <c r="P398" s="63"/>
      <c r="Q398" s="64"/>
      <c r="R398" s="64"/>
      <c r="S398" s="30" t="s">
        <v>978</v>
      </c>
      <c r="T398" s="12">
        <v>1</v>
      </c>
      <c r="U398" s="12">
        <v>1</v>
      </c>
      <c r="V398" s="12">
        <v>1</v>
      </c>
      <c r="W398" s="12">
        <v>1</v>
      </c>
      <c r="X398" s="12">
        <v>1</v>
      </c>
      <c r="Y398" s="23"/>
    </row>
    <row r="399" spans="1:25" ht="25.5" x14ac:dyDescent="0.2">
      <c r="A399" s="65" t="s">
        <v>618</v>
      </c>
      <c r="B399" s="65"/>
      <c r="C399" s="77"/>
      <c r="D399" s="82"/>
      <c r="E399" s="63"/>
      <c r="F399" s="66"/>
      <c r="G399" s="66"/>
      <c r="H399" s="46" t="s">
        <v>173</v>
      </c>
      <c r="I399" s="39">
        <v>43272.28</v>
      </c>
      <c r="J399" s="67"/>
      <c r="K399" s="63"/>
      <c r="L399" s="63"/>
      <c r="M399" s="63"/>
      <c r="N399" s="63"/>
      <c r="O399" s="63"/>
      <c r="P399" s="63"/>
      <c r="Q399" s="64"/>
      <c r="R399" s="64"/>
      <c r="S399" s="90" t="s">
        <v>653</v>
      </c>
      <c r="T399" s="91"/>
      <c r="U399" s="91"/>
      <c r="V399" s="91"/>
      <c r="W399" s="91"/>
      <c r="X399" s="72"/>
      <c r="Y399" s="23"/>
    </row>
    <row r="400" spans="1:25" ht="25.5" x14ac:dyDescent="0.2">
      <c r="A400" s="65"/>
      <c r="B400" s="65"/>
      <c r="C400" s="46" t="s">
        <v>544</v>
      </c>
      <c r="D400" s="82"/>
      <c r="E400" s="63"/>
      <c r="F400" s="66"/>
      <c r="G400" s="66"/>
      <c r="H400" s="46" t="s">
        <v>496</v>
      </c>
      <c r="I400" s="39">
        <v>76908.42</v>
      </c>
      <c r="J400" s="70"/>
      <c r="K400" s="63"/>
      <c r="L400" s="63"/>
      <c r="M400" s="63"/>
      <c r="N400" s="63"/>
      <c r="O400" s="63"/>
      <c r="P400" s="63"/>
      <c r="Q400" s="64"/>
      <c r="R400" s="64"/>
      <c r="S400" s="94"/>
      <c r="T400" s="95"/>
      <c r="U400" s="95"/>
      <c r="V400" s="95"/>
      <c r="W400" s="95"/>
      <c r="X400" s="74"/>
      <c r="Y400" s="23"/>
    </row>
    <row r="401" spans="1:25" x14ac:dyDescent="0.2">
      <c r="A401" s="65"/>
      <c r="B401" s="65"/>
      <c r="C401" s="77" t="s">
        <v>32</v>
      </c>
      <c r="D401" s="82"/>
      <c r="E401" s="63"/>
      <c r="F401" s="66"/>
      <c r="G401" s="66"/>
      <c r="H401" s="46" t="s">
        <v>52</v>
      </c>
      <c r="I401" s="39">
        <v>4140837.91</v>
      </c>
      <c r="J401" s="69" t="s">
        <v>5</v>
      </c>
      <c r="K401" s="63"/>
      <c r="L401" s="63"/>
      <c r="M401" s="63"/>
      <c r="N401" s="63"/>
      <c r="O401" s="63"/>
      <c r="P401" s="63"/>
      <c r="Q401" s="64"/>
      <c r="R401" s="64"/>
      <c r="S401" s="99" t="s">
        <v>972</v>
      </c>
      <c r="T401" s="102">
        <v>1</v>
      </c>
      <c r="U401" s="102">
        <v>1</v>
      </c>
      <c r="V401" s="102">
        <v>1</v>
      </c>
      <c r="W401" s="102">
        <v>1</v>
      </c>
      <c r="X401" s="102">
        <v>1</v>
      </c>
      <c r="Y401" s="23"/>
    </row>
    <row r="402" spans="1:25" x14ac:dyDescent="0.2">
      <c r="A402" s="65"/>
      <c r="B402" s="65"/>
      <c r="C402" s="77"/>
      <c r="D402" s="82"/>
      <c r="E402" s="63"/>
      <c r="F402" s="66"/>
      <c r="G402" s="66"/>
      <c r="H402" s="46" t="s">
        <v>52</v>
      </c>
      <c r="I402" s="39">
        <v>3079192.29</v>
      </c>
      <c r="J402" s="67"/>
      <c r="K402" s="63"/>
      <c r="L402" s="63"/>
      <c r="M402" s="63"/>
      <c r="N402" s="63"/>
      <c r="O402" s="63"/>
      <c r="P402" s="63"/>
      <c r="Q402" s="64"/>
      <c r="R402" s="64"/>
      <c r="S402" s="100"/>
      <c r="T402" s="103"/>
      <c r="U402" s="103"/>
      <c r="V402" s="103"/>
      <c r="W402" s="103"/>
      <c r="X402" s="103"/>
      <c r="Y402" s="23"/>
    </row>
    <row r="403" spans="1:25" x14ac:dyDescent="0.2">
      <c r="A403" s="65"/>
      <c r="B403" s="65"/>
      <c r="C403" s="77"/>
      <c r="D403" s="82"/>
      <c r="E403" s="63"/>
      <c r="F403" s="66"/>
      <c r="G403" s="66"/>
      <c r="H403" s="46" t="s">
        <v>52</v>
      </c>
      <c r="I403" s="39">
        <v>2240390.25</v>
      </c>
      <c r="J403" s="67"/>
      <c r="K403" s="63"/>
      <c r="L403" s="63"/>
      <c r="M403" s="63"/>
      <c r="N403" s="63"/>
      <c r="O403" s="63"/>
      <c r="P403" s="63"/>
      <c r="Q403" s="64"/>
      <c r="R403" s="64"/>
      <c r="S403" s="100"/>
      <c r="T403" s="103"/>
      <c r="U403" s="103"/>
      <c r="V403" s="103"/>
      <c r="W403" s="103"/>
      <c r="X403" s="103"/>
      <c r="Y403" s="23"/>
    </row>
    <row r="404" spans="1:25" x14ac:dyDescent="0.2">
      <c r="A404" s="65"/>
      <c r="B404" s="65"/>
      <c r="C404" s="77"/>
      <c r="D404" s="82"/>
      <c r="E404" s="63"/>
      <c r="F404" s="66"/>
      <c r="G404" s="66"/>
      <c r="H404" s="46" t="s">
        <v>52</v>
      </c>
      <c r="I404" s="39">
        <v>2447552.15</v>
      </c>
      <c r="J404" s="67"/>
      <c r="K404" s="63"/>
      <c r="L404" s="63"/>
      <c r="M404" s="63"/>
      <c r="N404" s="63"/>
      <c r="O404" s="63"/>
      <c r="P404" s="63"/>
      <c r="Q404" s="64"/>
      <c r="R404" s="64"/>
      <c r="S404" s="100"/>
      <c r="T404" s="103"/>
      <c r="U404" s="103"/>
      <c r="V404" s="103"/>
      <c r="W404" s="103"/>
      <c r="X404" s="103"/>
      <c r="Y404" s="23"/>
    </row>
    <row r="405" spans="1:25" x14ac:dyDescent="0.2">
      <c r="A405" s="65"/>
      <c r="B405" s="65"/>
      <c r="C405" s="77"/>
      <c r="D405" s="82"/>
      <c r="E405" s="63"/>
      <c r="F405" s="66"/>
      <c r="G405" s="66"/>
      <c r="H405" s="46" t="s">
        <v>52</v>
      </c>
      <c r="I405" s="39">
        <v>2712813.55</v>
      </c>
      <c r="J405" s="67"/>
      <c r="K405" s="63"/>
      <c r="L405" s="63"/>
      <c r="M405" s="63"/>
      <c r="N405" s="63"/>
      <c r="O405" s="63"/>
      <c r="P405" s="63"/>
      <c r="Q405" s="64"/>
      <c r="R405" s="64"/>
      <c r="S405" s="100"/>
      <c r="T405" s="103"/>
      <c r="U405" s="103"/>
      <c r="V405" s="103"/>
      <c r="W405" s="103"/>
      <c r="X405" s="103"/>
      <c r="Y405" s="23"/>
    </row>
    <row r="406" spans="1:25" x14ac:dyDescent="0.2">
      <c r="A406" s="65"/>
      <c r="B406" s="65"/>
      <c r="C406" s="77"/>
      <c r="D406" s="82"/>
      <c r="E406" s="63"/>
      <c r="F406" s="66"/>
      <c r="G406" s="66"/>
      <c r="H406" s="46" t="s">
        <v>52</v>
      </c>
      <c r="I406" s="39">
        <v>1911202.1099999999</v>
      </c>
      <c r="J406" s="67"/>
      <c r="K406" s="63"/>
      <c r="L406" s="63"/>
      <c r="M406" s="63"/>
      <c r="N406" s="63"/>
      <c r="O406" s="63"/>
      <c r="P406" s="63"/>
      <c r="Q406" s="64"/>
      <c r="R406" s="64"/>
      <c r="S406" s="100"/>
      <c r="T406" s="103"/>
      <c r="U406" s="103"/>
      <c r="V406" s="103"/>
      <c r="W406" s="103"/>
      <c r="X406" s="103"/>
      <c r="Y406" s="23"/>
    </row>
    <row r="407" spans="1:25" x14ac:dyDescent="0.2">
      <c r="A407" s="65"/>
      <c r="B407" s="65"/>
      <c r="C407" s="77"/>
      <c r="D407" s="82"/>
      <c r="E407" s="63"/>
      <c r="F407" s="66"/>
      <c r="G407" s="66"/>
      <c r="H407" s="46" t="s">
        <v>52</v>
      </c>
      <c r="I407" s="39">
        <v>3647205.69</v>
      </c>
      <c r="J407" s="67"/>
      <c r="K407" s="63"/>
      <c r="L407" s="63"/>
      <c r="M407" s="63"/>
      <c r="N407" s="63"/>
      <c r="O407" s="63"/>
      <c r="P407" s="63"/>
      <c r="Q407" s="64"/>
      <c r="R407" s="64"/>
      <c r="S407" s="100"/>
      <c r="T407" s="103"/>
      <c r="U407" s="103"/>
      <c r="V407" s="103"/>
      <c r="W407" s="103"/>
      <c r="X407" s="103"/>
      <c r="Y407" s="23"/>
    </row>
    <row r="408" spans="1:25" x14ac:dyDescent="0.2">
      <c r="A408" s="65"/>
      <c r="B408" s="65"/>
      <c r="C408" s="77"/>
      <c r="D408" s="82"/>
      <c r="E408" s="63"/>
      <c r="F408" s="66"/>
      <c r="G408" s="66"/>
      <c r="H408" s="46" t="s">
        <v>52</v>
      </c>
      <c r="I408" s="39">
        <v>2426043.23</v>
      </c>
      <c r="J408" s="67"/>
      <c r="K408" s="63"/>
      <c r="L408" s="63"/>
      <c r="M408" s="63"/>
      <c r="N408" s="63"/>
      <c r="O408" s="63"/>
      <c r="P408" s="63"/>
      <c r="Q408" s="64"/>
      <c r="R408" s="64"/>
      <c r="S408" s="100"/>
      <c r="T408" s="103"/>
      <c r="U408" s="103"/>
      <c r="V408" s="103"/>
      <c r="W408" s="103"/>
      <c r="X408" s="103"/>
      <c r="Y408" s="23"/>
    </row>
    <row r="409" spans="1:25" x14ac:dyDescent="0.2">
      <c r="A409" s="65"/>
      <c r="B409" s="65"/>
      <c r="C409" s="77"/>
      <c r="D409" s="82"/>
      <c r="E409" s="63"/>
      <c r="F409" s="66"/>
      <c r="G409" s="66"/>
      <c r="H409" s="46" t="s">
        <v>52</v>
      </c>
      <c r="I409" s="39">
        <v>2633205.13</v>
      </c>
      <c r="J409" s="67"/>
      <c r="K409" s="63"/>
      <c r="L409" s="63"/>
      <c r="M409" s="63"/>
      <c r="N409" s="63"/>
      <c r="O409" s="63"/>
      <c r="P409" s="63"/>
      <c r="Q409" s="64"/>
      <c r="R409" s="64"/>
      <c r="S409" s="100"/>
      <c r="T409" s="103"/>
      <c r="U409" s="103"/>
      <c r="V409" s="103"/>
      <c r="W409" s="103"/>
      <c r="X409" s="103"/>
      <c r="Y409" s="23"/>
    </row>
    <row r="410" spans="1:25" x14ac:dyDescent="0.2">
      <c r="A410" s="65"/>
      <c r="B410" s="65"/>
      <c r="C410" s="77"/>
      <c r="D410" s="82"/>
      <c r="E410" s="63"/>
      <c r="F410" s="66"/>
      <c r="G410" s="66"/>
      <c r="H410" s="46" t="s">
        <v>52</v>
      </c>
      <c r="I410" s="39">
        <v>2203199.65</v>
      </c>
      <c r="J410" s="67"/>
      <c r="K410" s="63"/>
      <c r="L410" s="63"/>
      <c r="M410" s="63"/>
      <c r="N410" s="63"/>
      <c r="O410" s="63"/>
      <c r="P410" s="63"/>
      <c r="Q410" s="64"/>
      <c r="R410" s="64"/>
      <c r="S410" s="100"/>
      <c r="T410" s="103"/>
      <c r="U410" s="103"/>
      <c r="V410" s="103"/>
      <c r="W410" s="103"/>
      <c r="X410" s="103"/>
      <c r="Y410" s="23"/>
    </row>
    <row r="411" spans="1:25" x14ac:dyDescent="0.2">
      <c r="A411" s="65"/>
      <c r="B411" s="65"/>
      <c r="C411" s="77"/>
      <c r="D411" s="82"/>
      <c r="E411" s="63"/>
      <c r="F411" s="66"/>
      <c r="G411" s="66"/>
      <c r="H411" s="46" t="s">
        <v>52</v>
      </c>
      <c r="I411" s="39">
        <v>2866803.17</v>
      </c>
      <c r="J411" s="67"/>
      <c r="K411" s="63"/>
      <c r="L411" s="63"/>
      <c r="M411" s="63"/>
      <c r="N411" s="63"/>
      <c r="O411" s="63"/>
      <c r="P411" s="63"/>
      <c r="Q411" s="64"/>
      <c r="R411" s="64"/>
      <c r="S411" s="100"/>
      <c r="T411" s="103"/>
      <c r="U411" s="103"/>
      <c r="V411" s="103"/>
      <c r="W411" s="103"/>
      <c r="X411" s="103"/>
      <c r="Y411" s="23"/>
    </row>
    <row r="412" spans="1:25" x14ac:dyDescent="0.2">
      <c r="A412" s="65"/>
      <c r="B412" s="65"/>
      <c r="C412" s="77"/>
      <c r="D412" s="82"/>
      <c r="E412" s="63"/>
      <c r="F412" s="66"/>
      <c r="G412" s="66"/>
      <c r="H412" s="46" t="s">
        <v>52</v>
      </c>
      <c r="I412" s="39">
        <v>1290016.42</v>
      </c>
      <c r="J412" s="67"/>
      <c r="K412" s="63"/>
      <c r="L412" s="63"/>
      <c r="M412" s="63"/>
      <c r="N412" s="63"/>
      <c r="O412" s="63"/>
      <c r="P412" s="63"/>
      <c r="Q412" s="64"/>
      <c r="R412" s="64"/>
      <c r="S412" s="100"/>
      <c r="T412" s="103"/>
      <c r="U412" s="103"/>
      <c r="V412" s="103"/>
      <c r="W412" s="103"/>
      <c r="X412" s="103"/>
      <c r="Y412" s="23"/>
    </row>
    <row r="413" spans="1:25" x14ac:dyDescent="0.2">
      <c r="A413" s="65"/>
      <c r="B413" s="65"/>
      <c r="C413" s="77"/>
      <c r="D413" s="82"/>
      <c r="E413" s="63"/>
      <c r="F413" s="66"/>
      <c r="G413" s="66"/>
      <c r="H413" s="46" t="s">
        <v>52</v>
      </c>
      <c r="I413" s="39">
        <v>1436604.21</v>
      </c>
      <c r="J413" s="67"/>
      <c r="K413" s="63"/>
      <c r="L413" s="63"/>
      <c r="M413" s="63"/>
      <c r="N413" s="63"/>
      <c r="O413" s="63"/>
      <c r="P413" s="63"/>
      <c r="Q413" s="64"/>
      <c r="R413" s="64"/>
      <c r="S413" s="100"/>
      <c r="T413" s="103"/>
      <c r="U413" s="103"/>
      <c r="V413" s="103"/>
      <c r="W413" s="103"/>
      <c r="X413" s="103"/>
      <c r="Y413" s="23"/>
    </row>
    <row r="414" spans="1:25" x14ac:dyDescent="0.2">
      <c r="A414" s="65"/>
      <c r="B414" s="65"/>
      <c r="C414" s="77"/>
      <c r="D414" s="82"/>
      <c r="E414" s="63"/>
      <c r="F414" s="66"/>
      <c r="G414" s="66"/>
      <c r="H414" s="46" t="s">
        <v>52</v>
      </c>
      <c r="I414" s="39">
        <v>1955508.7</v>
      </c>
      <c r="J414" s="67"/>
      <c r="K414" s="63"/>
      <c r="L414" s="63"/>
      <c r="M414" s="63"/>
      <c r="N414" s="63"/>
      <c r="O414" s="63"/>
      <c r="P414" s="63"/>
      <c r="Q414" s="64"/>
      <c r="R414" s="64"/>
      <c r="S414" s="100"/>
      <c r="T414" s="103"/>
      <c r="U414" s="103"/>
      <c r="V414" s="103"/>
      <c r="W414" s="103"/>
      <c r="X414" s="103"/>
      <c r="Y414" s="23"/>
    </row>
    <row r="415" spans="1:25" x14ac:dyDescent="0.2">
      <c r="A415" s="65"/>
      <c r="B415" s="65"/>
      <c r="C415" s="77"/>
      <c r="D415" s="82"/>
      <c r="E415" s="63"/>
      <c r="F415" s="66"/>
      <c r="G415" s="66"/>
      <c r="H415" s="46" t="s">
        <v>52</v>
      </c>
      <c r="I415" s="39">
        <v>1210408</v>
      </c>
      <c r="J415" s="67"/>
      <c r="K415" s="63"/>
      <c r="L415" s="63"/>
      <c r="M415" s="63"/>
      <c r="N415" s="63"/>
      <c r="O415" s="63"/>
      <c r="P415" s="63"/>
      <c r="Q415" s="64"/>
      <c r="R415" s="64"/>
      <c r="S415" s="100"/>
      <c r="T415" s="103"/>
      <c r="U415" s="103"/>
      <c r="V415" s="103"/>
      <c r="W415" s="103"/>
      <c r="X415" s="103"/>
      <c r="Y415" s="23"/>
    </row>
    <row r="416" spans="1:25" x14ac:dyDescent="0.2">
      <c r="A416" s="65"/>
      <c r="B416" s="65"/>
      <c r="C416" s="77"/>
      <c r="D416" s="82"/>
      <c r="E416" s="63"/>
      <c r="F416" s="66"/>
      <c r="G416" s="66"/>
      <c r="H416" s="46" t="s">
        <v>52</v>
      </c>
      <c r="I416" s="39">
        <v>3827631.45</v>
      </c>
      <c r="J416" s="67"/>
      <c r="K416" s="63"/>
      <c r="L416" s="63"/>
      <c r="M416" s="63"/>
      <c r="N416" s="63"/>
      <c r="O416" s="63"/>
      <c r="P416" s="63"/>
      <c r="Q416" s="64"/>
      <c r="R416" s="64"/>
      <c r="S416" s="100"/>
      <c r="T416" s="103"/>
      <c r="U416" s="103"/>
      <c r="V416" s="103"/>
      <c r="W416" s="103"/>
      <c r="X416" s="103"/>
      <c r="Y416" s="23"/>
    </row>
    <row r="417" spans="1:25" x14ac:dyDescent="0.2">
      <c r="A417" s="65"/>
      <c r="B417" s="65"/>
      <c r="C417" s="77"/>
      <c r="D417" s="82"/>
      <c r="E417" s="63"/>
      <c r="F417" s="66"/>
      <c r="G417" s="66"/>
      <c r="H417" s="46" t="s">
        <v>52</v>
      </c>
      <c r="I417" s="39">
        <v>2081173.41</v>
      </c>
      <c r="J417" s="67"/>
      <c r="K417" s="63"/>
      <c r="L417" s="63"/>
      <c r="M417" s="63"/>
      <c r="N417" s="63"/>
      <c r="O417" s="63"/>
      <c r="P417" s="63"/>
      <c r="Q417" s="64"/>
      <c r="R417" s="64"/>
      <c r="S417" s="101"/>
      <c r="T417" s="104"/>
      <c r="U417" s="104"/>
      <c r="V417" s="104"/>
      <c r="W417" s="104"/>
      <c r="X417" s="104"/>
      <c r="Y417" s="23"/>
    </row>
    <row r="418" spans="1:25" x14ac:dyDescent="0.2">
      <c r="A418" s="65"/>
      <c r="B418" s="65"/>
      <c r="C418" s="77"/>
      <c r="D418" s="82"/>
      <c r="E418" s="63"/>
      <c r="F418" s="66"/>
      <c r="G418" s="66"/>
      <c r="H418" s="46" t="s">
        <v>53</v>
      </c>
      <c r="I418" s="39">
        <v>2755964.1</v>
      </c>
      <c r="J418" s="67"/>
      <c r="K418" s="63"/>
      <c r="L418" s="63"/>
      <c r="M418" s="63"/>
      <c r="N418" s="63"/>
      <c r="O418" s="63"/>
      <c r="P418" s="63"/>
      <c r="Q418" s="64"/>
      <c r="R418" s="64"/>
      <c r="S418" s="99" t="s">
        <v>973</v>
      </c>
      <c r="T418" s="102">
        <v>1</v>
      </c>
      <c r="U418" s="102">
        <v>1</v>
      </c>
      <c r="V418" s="102">
        <v>1</v>
      </c>
      <c r="W418" s="102">
        <v>1</v>
      </c>
      <c r="X418" s="102">
        <v>1</v>
      </c>
      <c r="Y418" s="23"/>
    </row>
    <row r="419" spans="1:25" x14ac:dyDescent="0.2">
      <c r="A419" s="65"/>
      <c r="B419" s="65"/>
      <c r="C419" s="77"/>
      <c r="D419" s="82"/>
      <c r="E419" s="63"/>
      <c r="F419" s="66"/>
      <c r="G419" s="66"/>
      <c r="H419" s="46" t="s">
        <v>53</v>
      </c>
      <c r="I419" s="39">
        <v>1550350.6</v>
      </c>
      <c r="J419" s="67"/>
      <c r="K419" s="63"/>
      <c r="L419" s="63"/>
      <c r="M419" s="63"/>
      <c r="N419" s="63"/>
      <c r="O419" s="63"/>
      <c r="P419" s="63"/>
      <c r="Q419" s="64"/>
      <c r="R419" s="64"/>
      <c r="S419" s="100"/>
      <c r="T419" s="103"/>
      <c r="U419" s="103"/>
      <c r="V419" s="103"/>
      <c r="W419" s="103"/>
      <c r="X419" s="103"/>
      <c r="Y419" s="23"/>
    </row>
    <row r="420" spans="1:25" x14ac:dyDescent="0.2">
      <c r="A420" s="65"/>
      <c r="B420" s="65"/>
      <c r="C420" s="77"/>
      <c r="D420" s="82"/>
      <c r="E420" s="63"/>
      <c r="F420" s="66"/>
      <c r="G420" s="66"/>
      <c r="H420" s="46" t="s">
        <v>53</v>
      </c>
      <c r="I420" s="39">
        <v>4507216.6399999997</v>
      </c>
      <c r="J420" s="67"/>
      <c r="K420" s="63"/>
      <c r="L420" s="63"/>
      <c r="M420" s="63"/>
      <c r="N420" s="63"/>
      <c r="O420" s="63"/>
      <c r="P420" s="63"/>
      <c r="Q420" s="64"/>
      <c r="R420" s="64"/>
      <c r="S420" s="100"/>
      <c r="T420" s="103"/>
      <c r="U420" s="103"/>
      <c r="V420" s="103"/>
      <c r="W420" s="103"/>
      <c r="X420" s="103"/>
      <c r="Y420" s="23"/>
    </row>
    <row r="421" spans="1:25" x14ac:dyDescent="0.2">
      <c r="A421" s="65"/>
      <c r="B421" s="65"/>
      <c r="C421" s="77"/>
      <c r="D421" s="82"/>
      <c r="E421" s="63"/>
      <c r="F421" s="66"/>
      <c r="G421" s="66"/>
      <c r="H421" s="46" t="s">
        <v>53</v>
      </c>
      <c r="I421" s="39">
        <v>1899582.21</v>
      </c>
      <c r="J421" s="67"/>
      <c r="K421" s="63"/>
      <c r="L421" s="63"/>
      <c r="M421" s="63"/>
      <c r="N421" s="63"/>
      <c r="O421" s="63"/>
      <c r="P421" s="63"/>
      <c r="Q421" s="64"/>
      <c r="R421" s="64"/>
      <c r="S421" s="100"/>
      <c r="T421" s="103"/>
      <c r="U421" s="103"/>
      <c r="V421" s="103"/>
      <c r="W421" s="103"/>
      <c r="X421" s="103"/>
      <c r="Y421" s="23"/>
    </row>
    <row r="422" spans="1:25" x14ac:dyDescent="0.2">
      <c r="A422" s="65"/>
      <c r="B422" s="65"/>
      <c r="C422" s="77"/>
      <c r="D422" s="82"/>
      <c r="E422" s="63"/>
      <c r="F422" s="66"/>
      <c r="G422" s="66"/>
      <c r="H422" s="46" t="s">
        <v>53</v>
      </c>
      <c r="I422" s="39">
        <v>4690406.01</v>
      </c>
      <c r="J422" s="67"/>
      <c r="K422" s="63"/>
      <c r="L422" s="63"/>
      <c r="M422" s="63"/>
      <c r="N422" s="63"/>
      <c r="O422" s="63"/>
      <c r="P422" s="63"/>
      <c r="Q422" s="64"/>
      <c r="R422" s="64"/>
      <c r="S422" s="100"/>
      <c r="T422" s="103"/>
      <c r="U422" s="103"/>
      <c r="V422" s="103"/>
      <c r="W422" s="103"/>
      <c r="X422" s="103"/>
      <c r="Y422" s="23"/>
    </row>
    <row r="423" spans="1:25" x14ac:dyDescent="0.2">
      <c r="A423" s="65"/>
      <c r="B423" s="65"/>
      <c r="C423" s="77"/>
      <c r="D423" s="82"/>
      <c r="E423" s="63"/>
      <c r="F423" s="66"/>
      <c r="G423" s="66"/>
      <c r="H423" s="46" t="s">
        <v>53</v>
      </c>
      <c r="I423" s="39">
        <v>6110439.5199999996</v>
      </c>
      <c r="J423" s="67"/>
      <c r="K423" s="63"/>
      <c r="L423" s="63"/>
      <c r="M423" s="63"/>
      <c r="N423" s="63"/>
      <c r="O423" s="63"/>
      <c r="P423" s="63"/>
      <c r="Q423" s="64"/>
      <c r="R423" s="64"/>
      <c r="S423" s="100"/>
      <c r="T423" s="103"/>
      <c r="U423" s="103"/>
      <c r="V423" s="103"/>
      <c r="W423" s="103"/>
      <c r="X423" s="103"/>
      <c r="Y423" s="23"/>
    </row>
    <row r="424" spans="1:25" x14ac:dyDescent="0.2">
      <c r="A424" s="65"/>
      <c r="B424" s="65"/>
      <c r="C424" s="77"/>
      <c r="D424" s="82"/>
      <c r="E424" s="63"/>
      <c r="F424" s="66"/>
      <c r="G424" s="66"/>
      <c r="H424" s="46" t="s">
        <v>53</v>
      </c>
      <c r="I424" s="39">
        <v>2952804.26</v>
      </c>
      <c r="J424" s="67"/>
      <c r="K424" s="63"/>
      <c r="L424" s="63"/>
      <c r="M424" s="63"/>
      <c r="N424" s="63"/>
      <c r="O424" s="63"/>
      <c r="P424" s="63"/>
      <c r="Q424" s="64"/>
      <c r="R424" s="64"/>
      <c r="S424" s="100"/>
      <c r="T424" s="103"/>
      <c r="U424" s="103"/>
      <c r="V424" s="103"/>
      <c r="W424" s="103"/>
      <c r="X424" s="103"/>
      <c r="Y424" s="23"/>
    </row>
    <row r="425" spans="1:25" x14ac:dyDescent="0.2">
      <c r="A425" s="65"/>
      <c r="B425" s="65"/>
      <c r="C425" s="77"/>
      <c r="D425" s="82"/>
      <c r="E425" s="63"/>
      <c r="F425" s="66"/>
      <c r="G425" s="66"/>
      <c r="H425" s="46" t="s">
        <v>53</v>
      </c>
      <c r="I425" s="39">
        <v>1017629.62</v>
      </c>
      <c r="J425" s="67"/>
      <c r="K425" s="63"/>
      <c r="L425" s="63"/>
      <c r="M425" s="63"/>
      <c r="N425" s="63"/>
      <c r="O425" s="63"/>
      <c r="P425" s="63"/>
      <c r="Q425" s="64"/>
      <c r="R425" s="64"/>
      <c r="S425" s="100"/>
      <c r="T425" s="103"/>
      <c r="U425" s="103"/>
      <c r="V425" s="103"/>
      <c r="W425" s="103"/>
      <c r="X425" s="103"/>
      <c r="Y425" s="23"/>
    </row>
    <row r="426" spans="1:25" x14ac:dyDescent="0.2">
      <c r="A426" s="65"/>
      <c r="B426" s="65"/>
      <c r="C426" s="77"/>
      <c r="D426" s="82"/>
      <c r="E426" s="63"/>
      <c r="F426" s="66"/>
      <c r="G426" s="66"/>
      <c r="H426" s="46" t="s">
        <v>53</v>
      </c>
      <c r="I426" s="39">
        <v>3035176.3</v>
      </c>
      <c r="J426" s="67"/>
      <c r="K426" s="63"/>
      <c r="L426" s="63"/>
      <c r="M426" s="63"/>
      <c r="N426" s="63"/>
      <c r="O426" s="63"/>
      <c r="P426" s="63"/>
      <c r="Q426" s="64"/>
      <c r="R426" s="64"/>
      <c r="S426" s="100"/>
      <c r="T426" s="103"/>
      <c r="U426" s="103"/>
      <c r="V426" s="103"/>
      <c r="W426" s="103"/>
      <c r="X426" s="103"/>
      <c r="Y426" s="23"/>
    </row>
    <row r="427" spans="1:25" x14ac:dyDescent="0.2">
      <c r="A427" s="65"/>
      <c r="B427" s="65"/>
      <c r="C427" s="77"/>
      <c r="D427" s="82"/>
      <c r="E427" s="63"/>
      <c r="F427" s="66"/>
      <c r="G427" s="66"/>
      <c r="H427" s="46" t="s">
        <v>53</v>
      </c>
      <c r="I427" s="39">
        <v>658809.01</v>
      </c>
      <c r="J427" s="67"/>
      <c r="K427" s="63"/>
      <c r="L427" s="63"/>
      <c r="M427" s="63"/>
      <c r="N427" s="63"/>
      <c r="O427" s="63"/>
      <c r="P427" s="63"/>
      <c r="Q427" s="64"/>
      <c r="R427" s="64"/>
      <c r="S427" s="100"/>
      <c r="T427" s="103"/>
      <c r="U427" s="103"/>
      <c r="V427" s="103"/>
      <c r="W427" s="103"/>
      <c r="X427" s="103"/>
      <c r="Y427" s="23"/>
    </row>
    <row r="428" spans="1:25" x14ac:dyDescent="0.2">
      <c r="A428" s="65"/>
      <c r="B428" s="65"/>
      <c r="C428" s="77"/>
      <c r="D428" s="82"/>
      <c r="E428" s="63"/>
      <c r="F428" s="66"/>
      <c r="G428" s="66"/>
      <c r="H428" s="46" t="s">
        <v>53</v>
      </c>
      <c r="I428" s="39">
        <v>2797216.48</v>
      </c>
      <c r="J428" s="67"/>
      <c r="K428" s="63"/>
      <c r="L428" s="63"/>
      <c r="M428" s="63"/>
      <c r="N428" s="63"/>
      <c r="O428" s="63"/>
      <c r="P428" s="63"/>
      <c r="Q428" s="64"/>
      <c r="R428" s="64"/>
      <c r="S428" s="100"/>
      <c r="T428" s="103"/>
      <c r="U428" s="103"/>
      <c r="V428" s="103"/>
      <c r="W428" s="103"/>
      <c r="X428" s="103"/>
      <c r="Y428" s="23"/>
    </row>
    <row r="429" spans="1:25" x14ac:dyDescent="0.2">
      <c r="A429" s="65"/>
      <c r="B429" s="65"/>
      <c r="C429" s="77"/>
      <c r="D429" s="82"/>
      <c r="E429" s="63"/>
      <c r="F429" s="66"/>
      <c r="G429" s="66"/>
      <c r="H429" s="46" t="s">
        <v>53</v>
      </c>
      <c r="I429" s="39">
        <v>972448.19</v>
      </c>
      <c r="J429" s="67"/>
      <c r="K429" s="63"/>
      <c r="L429" s="63"/>
      <c r="M429" s="63"/>
      <c r="N429" s="63"/>
      <c r="O429" s="63"/>
      <c r="P429" s="63"/>
      <c r="Q429" s="64"/>
      <c r="R429" s="64"/>
      <c r="S429" s="100"/>
      <c r="T429" s="103"/>
      <c r="U429" s="103"/>
      <c r="V429" s="103"/>
      <c r="W429" s="103"/>
      <c r="X429" s="103"/>
      <c r="Y429" s="23"/>
    </row>
    <row r="430" spans="1:25" x14ac:dyDescent="0.2">
      <c r="A430" s="65"/>
      <c r="B430" s="65"/>
      <c r="C430" s="77"/>
      <c r="D430" s="82"/>
      <c r="E430" s="63"/>
      <c r="F430" s="66"/>
      <c r="G430" s="66"/>
      <c r="H430" s="46" t="s">
        <v>53</v>
      </c>
      <c r="I430" s="39">
        <v>1613977.34</v>
      </c>
      <c r="J430" s="67"/>
      <c r="K430" s="63"/>
      <c r="L430" s="63"/>
      <c r="M430" s="63"/>
      <c r="N430" s="63"/>
      <c r="O430" s="63"/>
      <c r="P430" s="63"/>
      <c r="Q430" s="64"/>
      <c r="R430" s="64"/>
      <c r="S430" s="100"/>
      <c r="T430" s="103"/>
      <c r="U430" s="103"/>
      <c r="V430" s="103"/>
      <c r="W430" s="103"/>
      <c r="X430" s="103"/>
      <c r="Y430" s="23"/>
    </row>
    <row r="431" spans="1:25" x14ac:dyDescent="0.2">
      <c r="A431" s="65"/>
      <c r="B431" s="65"/>
      <c r="C431" s="77"/>
      <c r="D431" s="82"/>
      <c r="E431" s="63"/>
      <c r="F431" s="66"/>
      <c r="G431" s="66"/>
      <c r="H431" s="46" t="s">
        <v>53</v>
      </c>
      <c r="I431" s="39">
        <v>923204.96</v>
      </c>
      <c r="J431" s="67"/>
      <c r="K431" s="63"/>
      <c r="L431" s="63"/>
      <c r="M431" s="63"/>
      <c r="N431" s="63"/>
      <c r="O431" s="63"/>
      <c r="P431" s="63"/>
      <c r="Q431" s="64"/>
      <c r="R431" s="64"/>
      <c r="S431" s="100"/>
      <c r="T431" s="103"/>
      <c r="U431" s="103"/>
      <c r="V431" s="103"/>
      <c r="W431" s="103"/>
      <c r="X431" s="103"/>
      <c r="Y431" s="23"/>
    </row>
    <row r="432" spans="1:25" x14ac:dyDescent="0.2">
      <c r="A432" s="65"/>
      <c r="B432" s="65"/>
      <c r="C432" s="77"/>
      <c r="D432" s="82"/>
      <c r="E432" s="63"/>
      <c r="F432" s="66"/>
      <c r="G432" s="66"/>
      <c r="H432" s="46" t="s">
        <v>53</v>
      </c>
      <c r="I432" s="39">
        <v>156753.23000000001</v>
      </c>
      <c r="J432" s="67"/>
      <c r="K432" s="63"/>
      <c r="L432" s="63"/>
      <c r="M432" s="63"/>
      <c r="N432" s="63"/>
      <c r="O432" s="63"/>
      <c r="P432" s="63"/>
      <c r="Q432" s="64"/>
      <c r="R432" s="64"/>
      <c r="S432" s="100"/>
      <c r="T432" s="103"/>
      <c r="U432" s="103"/>
      <c r="V432" s="103"/>
      <c r="W432" s="103"/>
      <c r="X432" s="103"/>
      <c r="Y432" s="23"/>
    </row>
    <row r="433" spans="1:25" x14ac:dyDescent="0.2">
      <c r="A433" s="65"/>
      <c r="B433" s="65"/>
      <c r="C433" s="77"/>
      <c r="D433" s="82"/>
      <c r="E433" s="63"/>
      <c r="F433" s="66"/>
      <c r="G433" s="66"/>
      <c r="H433" s="46" t="s">
        <v>53</v>
      </c>
      <c r="I433" s="39">
        <v>1624431.79</v>
      </c>
      <c r="J433" s="67"/>
      <c r="K433" s="63"/>
      <c r="L433" s="63"/>
      <c r="M433" s="63"/>
      <c r="N433" s="63"/>
      <c r="O433" s="63"/>
      <c r="P433" s="63"/>
      <c r="Q433" s="64"/>
      <c r="R433" s="64"/>
      <c r="S433" s="100"/>
      <c r="T433" s="103"/>
      <c r="U433" s="103"/>
      <c r="V433" s="103"/>
      <c r="W433" s="103"/>
      <c r="X433" s="103"/>
      <c r="Y433" s="23"/>
    </row>
    <row r="434" spans="1:25" x14ac:dyDescent="0.2">
      <c r="A434" s="65"/>
      <c r="B434" s="65"/>
      <c r="C434" s="77"/>
      <c r="D434" s="82"/>
      <c r="E434" s="63"/>
      <c r="F434" s="66"/>
      <c r="G434" s="66"/>
      <c r="H434" s="46" t="s">
        <v>53</v>
      </c>
      <c r="I434" s="39">
        <v>106044.56</v>
      </c>
      <c r="J434" s="67"/>
      <c r="K434" s="63"/>
      <c r="L434" s="63"/>
      <c r="M434" s="63"/>
      <c r="N434" s="63"/>
      <c r="O434" s="63"/>
      <c r="P434" s="63"/>
      <c r="Q434" s="64"/>
      <c r="R434" s="64"/>
      <c r="S434" s="101"/>
      <c r="T434" s="104"/>
      <c r="U434" s="104"/>
      <c r="V434" s="104"/>
      <c r="W434" s="104"/>
      <c r="X434" s="104"/>
      <c r="Y434" s="23"/>
    </row>
    <row r="435" spans="1:25" x14ac:dyDescent="0.2">
      <c r="A435" s="65"/>
      <c r="B435" s="65"/>
      <c r="C435" s="77"/>
      <c r="D435" s="82"/>
      <c r="E435" s="63"/>
      <c r="F435" s="66"/>
      <c r="G435" s="66"/>
      <c r="H435" s="46" t="s">
        <v>54</v>
      </c>
      <c r="I435" s="39">
        <v>1385606.53</v>
      </c>
      <c r="J435" s="67"/>
      <c r="K435" s="63"/>
      <c r="L435" s="63"/>
      <c r="M435" s="63"/>
      <c r="N435" s="63"/>
      <c r="O435" s="63"/>
      <c r="P435" s="63"/>
      <c r="Q435" s="64"/>
      <c r="R435" s="64"/>
      <c r="S435" s="99" t="s">
        <v>974</v>
      </c>
      <c r="T435" s="102">
        <v>1</v>
      </c>
      <c r="U435" s="102">
        <v>1</v>
      </c>
      <c r="V435" s="102">
        <v>1</v>
      </c>
      <c r="W435" s="102">
        <v>1</v>
      </c>
      <c r="X435" s="102">
        <v>1</v>
      </c>
      <c r="Y435" s="23"/>
    </row>
    <row r="436" spans="1:25" x14ac:dyDescent="0.2">
      <c r="A436" s="65"/>
      <c r="B436" s="65"/>
      <c r="C436" s="77"/>
      <c r="D436" s="82"/>
      <c r="E436" s="63"/>
      <c r="F436" s="66"/>
      <c r="G436" s="66"/>
      <c r="H436" s="46" t="s">
        <v>54</v>
      </c>
      <c r="I436" s="39">
        <v>1874011.51</v>
      </c>
      <c r="J436" s="67"/>
      <c r="K436" s="63"/>
      <c r="L436" s="63"/>
      <c r="M436" s="63"/>
      <c r="N436" s="63"/>
      <c r="O436" s="63"/>
      <c r="P436" s="63"/>
      <c r="Q436" s="64"/>
      <c r="R436" s="64"/>
      <c r="S436" s="100"/>
      <c r="T436" s="103"/>
      <c r="U436" s="103"/>
      <c r="V436" s="103"/>
      <c r="W436" s="103"/>
      <c r="X436" s="103"/>
      <c r="Y436" s="23"/>
    </row>
    <row r="437" spans="1:25" x14ac:dyDescent="0.2">
      <c r="A437" s="65"/>
      <c r="B437" s="65"/>
      <c r="C437" s="77"/>
      <c r="D437" s="82"/>
      <c r="E437" s="63"/>
      <c r="F437" s="66"/>
      <c r="G437" s="66"/>
      <c r="H437" s="46" t="s">
        <v>54</v>
      </c>
      <c r="I437" s="39">
        <v>2946411.59</v>
      </c>
      <c r="J437" s="67"/>
      <c r="K437" s="63"/>
      <c r="L437" s="63"/>
      <c r="M437" s="63"/>
      <c r="N437" s="63"/>
      <c r="O437" s="63"/>
      <c r="P437" s="63"/>
      <c r="Q437" s="64"/>
      <c r="R437" s="64"/>
      <c r="S437" s="100"/>
      <c r="T437" s="103"/>
      <c r="U437" s="103"/>
      <c r="V437" s="103"/>
      <c r="W437" s="103"/>
      <c r="X437" s="103"/>
      <c r="Y437" s="23"/>
    </row>
    <row r="438" spans="1:25" x14ac:dyDescent="0.2">
      <c r="A438" s="65"/>
      <c r="B438" s="65"/>
      <c r="C438" s="77"/>
      <c r="D438" s="82"/>
      <c r="E438" s="63"/>
      <c r="F438" s="66"/>
      <c r="G438" s="66"/>
      <c r="H438" s="46" t="s">
        <v>54</v>
      </c>
      <c r="I438" s="39">
        <v>2117631.2800000003</v>
      </c>
      <c r="J438" s="67"/>
      <c r="K438" s="63"/>
      <c r="L438" s="63"/>
      <c r="M438" s="63"/>
      <c r="N438" s="63"/>
      <c r="O438" s="63"/>
      <c r="P438" s="63"/>
      <c r="Q438" s="64"/>
      <c r="R438" s="64"/>
      <c r="S438" s="100"/>
      <c r="T438" s="103"/>
      <c r="U438" s="103"/>
      <c r="V438" s="103"/>
      <c r="W438" s="103"/>
      <c r="X438" s="103"/>
      <c r="Y438" s="23"/>
    </row>
    <row r="439" spans="1:25" x14ac:dyDescent="0.2">
      <c r="A439" s="65"/>
      <c r="B439" s="65"/>
      <c r="C439" s="77"/>
      <c r="D439" s="82"/>
      <c r="E439" s="63"/>
      <c r="F439" s="66"/>
      <c r="G439" s="66"/>
      <c r="H439" s="46" t="s">
        <v>54</v>
      </c>
      <c r="I439" s="39">
        <v>5510762.75</v>
      </c>
      <c r="J439" s="67"/>
      <c r="K439" s="63"/>
      <c r="L439" s="63"/>
      <c r="M439" s="63"/>
      <c r="N439" s="63"/>
      <c r="O439" s="63"/>
      <c r="P439" s="63"/>
      <c r="Q439" s="64"/>
      <c r="R439" s="64"/>
      <c r="S439" s="100"/>
      <c r="T439" s="103"/>
      <c r="U439" s="103"/>
      <c r="V439" s="103"/>
      <c r="W439" s="103"/>
      <c r="X439" s="103"/>
      <c r="Y439" s="23"/>
    </row>
    <row r="440" spans="1:25" x14ac:dyDescent="0.2">
      <c r="A440" s="65"/>
      <c r="B440" s="65"/>
      <c r="C440" s="77"/>
      <c r="D440" s="82"/>
      <c r="E440" s="63"/>
      <c r="F440" s="66"/>
      <c r="G440" s="66"/>
      <c r="H440" s="46" t="s">
        <v>54</v>
      </c>
      <c r="I440" s="39">
        <v>3057983.38</v>
      </c>
      <c r="J440" s="67"/>
      <c r="K440" s="63"/>
      <c r="L440" s="63"/>
      <c r="M440" s="63"/>
      <c r="N440" s="63"/>
      <c r="O440" s="63"/>
      <c r="P440" s="63"/>
      <c r="Q440" s="64"/>
      <c r="R440" s="64"/>
      <c r="S440" s="100"/>
      <c r="T440" s="103"/>
      <c r="U440" s="103"/>
      <c r="V440" s="103"/>
      <c r="W440" s="103"/>
      <c r="X440" s="103"/>
      <c r="Y440" s="23"/>
    </row>
    <row r="441" spans="1:25" x14ac:dyDescent="0.2">
      <c r="A441" s="65"/>
      <c r="B441" s="65"/>
      <c r="C441" s="77"/>
      <c r="D441" s="82"/>
      <c r="E441" s="63"/>
      <c r="F441" s="66"/>
      <c r="G441" s="66"/>
      <c r="H441" s="46" t="s">
        <v>54</v>
      </c>
      <c r="I441" s="39">
        <v>4151592.36</v>
      </c>
      <c r="J441" s="67"/>
      <c r="K441" s="63"/>
      <c r="L441" s="63"/>
      <c r="M441" s="63"/>
      <c r="N441" s="63"/>
      <c r="O441" s="63"/>
      <c r="P441" s="63"/>
      <c r="Q441" s="64"/>
      <c r="R441" s="64"/>
      <c r="S441" s="100"/>
      <c r="T441" s="103"/>
      <c r="U441" s="103"/>
      <c r="V441" s="103"/>
      <c r="W441" s="103"/>
      <c r="X441" s="103"/>
      <c r="Y441" s="23"/>
    </row>
    <row r="442" spans="1:25" x14ac:dyDescent="0.2">
      <c r="A442" s="65"/>
      <c r="B442" s="65"/>
      <c r="C442" s="77"/>
      <c r="D442" s="82"/>
      <c r="E442" s="63"/>
      <c r="F442" s="66"/>
      <c r="G442" s="66"/>
      <c r="H442" s="46" t="s">
        <v>54</v>
      </c>
      <c r="I442" s="39">
        <v>838802.04</v>
      </c>
      <c r="J442" s="67"/>
      <c r="K442" s="63"/>
      <c r="L442" s="63"/>
      <c r="M442" s="63"/>
      <c r="N442" s="63"/>
      <c r="O442" s="63"/>
      <c r="P442" s="63"/>
      <c r="Q442" s="64"/>
      <c r="R442" s="64"/>
      <c r="S442" s="100"/>
      <c r="T442" s="103"/>
      <c r="U442" s="103"/>
      <c r="V442" s="103"/>
      <c r="W442" s="103"/>
      <c r="X442" s="103"/>
      <c r="Y442" s="23"/>
    </row>
    <row r="443" spans="1:25" x14ac:dyDescent="0.2">
      <c r="A443" s="65"/>
      <c r="B443" s="65"/>
      <c r="C443" s="77"/>
      <c r="D443" s="82"/>
      <c r="E443" s="63"/>
      <c r="F443" s="66"/>
      <c r="G443" s="66"/>
      <c r="H443" s="46" t="s">
        <v>54</v>
      </c>
      <c r="I443" s="39">
        <v>1847575.37</v>
      </c>
      <c r="J443" s="67"/>
      <c r="K443" s="63"/>
      <c r="L443" s="63"/>
      <c r="M443" s="63"/>
      <c r="N443" s="63"/>
      <c r="O443" s="63"/>
      <c r="P443" s="63"/>
      <c r="Q443" s="64"/>
      <c r="R443" s="64"/>
      <c r="S443" s="100"/>
      <c r="T443" s="103"/>
      <c r="U443" s="103"/>
      <c r="V443" s="103"/>
      <c r="W443" s="103"/>
      <c r="X443" s="103"/>
      <c r="Y443" s="23"/>
    </row>
    <row r="444" spans="1:25" x14ac:dyDescent="0.2">
      <c r="A444" s="65"/>
      <c r="B444" s="65"/>
      <c r="C444" s="77"/>
      <c r="D444" s="82"/>
      <c r="E444" s="63"/>
      <c r="F444" s="66"/>
      <c r="G444" s="66"/>
      <c r="H444" s="46" t="s">
        <v>54</v>
      </c>
      <c r="I444" s="39">
        <v>1231616.92</v>
      </c>
      <c r="J444" s="67"/>
      <c r="K444" s="63"/>
      <c r="L444" s="63"/>
      <c r="M444" s="63"/>
      <c r="N444" s="63"/>
      <c r="O444" s="63"/>
      <c r="P444" s="63"/>
      <c r="Q444" s="64"/>
      <c r="R444" s="64"/>
      <c r="S444" s="100"/>
      <c r="T444" s="103"/>
      <c r="U444" s="103"/>
      <c r="V444" s="103"/>
      <c r="W444" s="103"/>
      <c r="X444" s="103"/>
      <c r="Y444" s="23"/>
    </row>
    <row r="445" spans="1:25" x14ac:dyDescent="0.2">
      <c r="A445" s="65"/>
      <c r="B445" s="65"/>
      <c r="C445" s="77"/>
      <c r="D445" s="82"/>
      <c r="E445" s="63"/>
      <c r="F445" s="66"/>
      <c r="G445" s="66"/>
      <c r="H445" s="46" t="s">
        <v>54</v>
      </c>
      <c r="I445" s="39">
        <v>3371189.83</v>
      </c>
      <c r="J445" s="67"/>
      <c r="K445" s="63"/>
      <c r="L445" s="63"/>
      <c r="M445" s="63"/>
      <c r="N445" s="63"/>
      <c r="O445" s="63"/>
      <c r="P445" s="63"/>
      <c r="Q445" s="64"/>
      <c r="R445" s="64"/>
      <c r="S445" s="100"/>
      <c r="T445" s="103"/>
      <c r="U445" s="103"/>
      <c r="V445" s="103"/>
      <c r="W445" s="103"/>
      <c r="X445" s="103"/>
      <c r="Y445" s="23"/>
    </row>
    <row r="446" spans="1:25" x14ac:dyDescent="0.2">
      <c r="A446" s="65"/>
      <c r="B446" s="65"/>
      <c r="C446" s="77"/>
      <c r="D446" s="82"/>
      <c r="E446" s="63"/>
      <c r="F446" s="66"/>
      <c r="G446" s="66"/>
      <c r="H446" s="46" t="s">
        <v>54</v>
      </c>
      <c r="I446" s="39">
        <v>1444006.04</v>
      </c>
      <c r="J446" s="67"/>
      <c r="K446" s="63"/>
      <c r="L446" s="63"/>
      <c r="M446" s="63"/>
      <c r="N446" s="63"/>
      <c r="O446" s="63"/>
      <c r="P446" s="63"/>
      <c r="Q446" s="64"/>
      <c r="R446" s="64"/>
      <c r="S446" s="100"/>
      <c r="T446" s="103"/>
      <c r="U446" s="103"/>
      <c r="V446" s="103"/>
      <c r="W446" s="103"/>
      <c r="X446" s="103"/>
      <c r="Y446" s="23"/>
    </row>
    <row r="447" spans="1:25" x14ac:dyDescent="0.2">
      <c r="A447" s="65"/>
      <c r="B447" s="65"/>
      <c r="C447" s="77"/>
      <c r="D447" s="82"/>
      <c r="E447" s="63"/>
      <c r="F447" s="66"/>
      <c r="G447" s="66"/>
      <c r="H447" s="46" t="s">
        <v>54</v>
      </c>
      <c r="I447" s="39">
        <v>1343188.71</v>
      </c>
      <c r="J447" s="67"/>
      <c r="K447" s="63"/>
      <c r="L447" s="63"/>
      <c r="M447" s="63"/>
      <c r="N447" s="63"/>
      <c r="O447" s="63"/>
      <c r="P447" s="63"/>
      <c r="Q447" s="64"/>
      <c r="R447" s="64"/>
      <c r="S447" s="100"/>
      <c r="T447" s="103"/>
      <c r="U447" s="103"/>
      <c r="V447" s="103"/>
      <c r="W447" s="103"/>
      <c r="X447" s="103"/>
      <c r="Y447" s="23"/>
    </row>
    <row r="448" spans="1:25" x14ac:dyDescent="0.2">
      <c r="A448" s="65"/>
      <c r="B448" s="65"/>
      <c r="C448" s="77"/>
      <c r="D448" s="82"/>
      <c r="E448" s="63"/>
      <c r="F448" s="66"/>
      <c r="G448" s="66"/>
      <c r="H448" s="46" t="s">
        <v>54</v>
      </c>
      <c r="I448" s="39">
        <v>2256371.94</v>
      </c>
      <c r="J448" s="67"/>
      <c r="K448" s="63"/>
      <c r="L448" s="63"/>
      <c r="M448" s="63"/>
      <c r="N448" s="63"/>
      <c r="O448" s="63"/>
      <c r="P448" s="63"/>
      <c r="Q448" s="64"/>
      <c r="R448" s="64"/>
      <c r="S448" s="100"/>
      <c r="T448" s="103"/>
      <c r="U448" s="103"/>
      <c r="V448" s="103"/>
      <c r="W448" s="103"/>
      <c r="X448" s="103"/>
      <c r="Y448" s="23"/>
    </row>
    <row r="449" spans="1:25" x14ac:dyDescent="0.2">
      <c r="A449" s="65"/>
      <c r="B449" s="65"/>
      <c r="C449" s="77"/>
      <c r="D449" s="82"/>
      <c r="E449" s="63"/>
      <c r="F449" s="66"/>
      <c r="G449" s="66"/>
      <c r="H449" s="46" t="s">
        <v>54</v>
      </c>
      <c r="I449" s="39">
        <v>621185.68999999994</v>
      </c>
      <c r="J449" s="67"/>
      <c r="K449" s="63"/>
      <c r="L449" s="63"/>
      <c r="M449" s="63"/>
      <c r="N449" s="63"/>
      <c r="O449" s="63"/>
      <c r="P449" s="63"/>
      <c r="Q449" s="64"/>
      <c r="R449" s="64"/>
      <c r="S449" s="100"/>
      <c r="T449" s="103"/>
      <c r="U449" s="103"/>
      <c r="V449" s="103"/>
      <c r="W449" s="103"/>
      <c r="X449" s="103"/>
      <c r="Y449" s="23"/>
    </row>
    <row r="450" spans="1:25" x14ac:dyDescent="0.2">
      <c r="A450" s="65"/>
      <c r="B450" s="65"/>
      <c r="C450" s="77"/>
      <c r="D450" s="82"/>
      <c r="E450" s="63"/>
      <c r="F450" s="66"/>
      <c r="G450" s="66"/>
      <c r="H450" s="46" t="s">
        <v>54</v>
      </c>
      <c r="I450" s="39">
        <v>2734022.46</v>
      </c>
      <c r="J450" s="67"/>
      <c r="K450" s="63"/>
      <c r="L450" s="63"/>
      <c r="M450" s="63"/>
      <c r="N450" s="63"/>
      <c r="O450" s="63"/>
      <c r="P450" s="63"/>
      <c r="Q450" s="64"/>
      <c r="R450" s="64"/>
      <c r="S450" s="100"/>
      <c r="T450" s="103"/>
      <c r="U450" s="103"/>
      <c r="V450" s="103"/>
      <c r="W450" s="103"/>
      <c r="X450" s="103"/>
      <c r="Y450" s="23"/>
    </row>
    <row r="451" spans="1:25" x14ac:dyDescent="0.2">
      <c r="A451" s="65"/>
      <c r="B451" s="65"/>
      <c r="C451" s="77"/>
      <c r="D451" s="82"/>
      <c r="E451" s="63"/>
      <c r="F451" s="66"/>
      <c r="G451" s="66"/>
      <c r="H451" s="46" t="s">
        <v>54</v>
      </c>
      <c r="I451" s="39">
        <v>3264845.27</v>
      </c>
      <c r="J451" s="67"/>
      <c r="K451" s="63"/>
      <c r="L451" s="63"/>
      <c r="M451" s="63"/>
      <c r="N451" s="63"/>
      <c r="O451" s="63"/>
      <c r="P451" s="63"/>
      <c r="Q451" s="64"/>
      <c r="R451" s="64"/>
      <c r="S451" s="101"/>
      <c r="T451" s="104"/>
      <c r="U451" s="104"/>
      <c r="V451" s="104"/>
      <c r="W451" s="104"/>
      <c r="X451" s="104"/>
      <c r="Y451" s="23"/>
    </row>
    <row r="452" spans="1:25" ht="38.25" x14ac:dyDescent="0.2">
      <c r="A452" s="65"/>
      <c r="B452" s="65"/>
      <c r="C452" s="43" t="s">
        <v>523</v>
      </c>
      <c r="D452" s="82"/>
      <c r="E452" s="58"/>
      <c r="F452" s="60"/>
      <c r="G452" s="60"/>
      <c r="H452" s="43" t="s">
        <v>110</v>
      </c>
      <c r="I452" s="40">
        <v>3187670.69</v>
      </c>
      <c r="J452" s="45" t="s">
        <v>8</v>
      </c>
      <c r="K452" s="58"/>
      <c r="L452" s="58"/>
      <c r="M452" s="58"/>
      <c r="N452" s="58"/>
      <c r="O452" s="58"/>
      <c r="P452" s="58"/>
      <c r="Q452" s="62"/>
      <c r="R452" s="62"/>
      <c r="S452" s="30" t="s">
        <v>975</v>
      </c>
      <c r="T452" s="21" t="s">
        <v>653</v>
      </c>
      <c r="U452" s="24">
        <v>10000</v>
      </c>
      <c r="V452" s="24">
        <v>15000</v>
      </c>
      <c r="W452" s="24">
        <v>15000</v>
      </c>
      <c r="X452" s="24">
        <v>15000</v>
      </c>
      <c r="Y452" s="23"/>
    </row>
    <row r="453" spans="1:25" ht="25.5" x14ac:dyDescent="0.2">
      <c r="A453" s="65"/>
      <c r="B453" s="65" t="s">
        <v>599</v>
      </c>
      <c r="C453" s="76" t="s">
        <v>567</v>
      </c>
      <c r="D453" s="82" t="s">
        <v>766</v>
      </c>
      <c r="E453" s="57" t="s">
        <v>979</v>
      </c>
      <c r="F453" s="59">
        <f>G453*Y4</f>
        <v>151255843.96379998</v>
      </c>
      <c r="G453" s="59">
        <f>SUM(I453:I455)</f>
        <v>20075100.399999999</v>
      </c>
      <c r="H453" s="42" t="s">
        <v>250</v>
      </c>
      <c r="I453" s="38">
        <v>278717.90000000002</v>
      </c>
      <c r="J453" s="71" t="s">
        <v>16</v>
      </c>
      <c r="K453" s="57" t="s">
        <v>799</v>
      </c>
      <c r="L453" s="57" t="s">
        <v>639</v>
      </c>
      <c r="M453" s="57" t="s">
        <v>917</v>
      </c>
      <c r="N453" s="57" t="s">
        <v>791</v>
      </c>
      <c r="O453" s="57" t="s">
        <v>644</v>
      </c>
      <c r="P453" s="57" t="s">
        <v>980</v>
      </c>
      <c r="Q453" s="61">
        <v>45992</v>
      </c>
      <c r="R453" s="61">
        <v>45992</v>
      </c>
      <c r="S453" s="86" t="s">
        <v>653</v>
      </c>
      <c r="T453" s="87"/>
      <c r="U453" s="87"/>
      <c r="V453" s="87"/>
      <c r="W453" s="87"/>
      <c r="X453" s="88"/>
      <c r="Y453" s="23"/>
    </row>
    <row r="454" spans="1:25" ht="25.5" x14ac:dyDescent="0.2">
      <c r="A454" s="65"/>
      <c r="B454" s="65"/>
      <c r="C454" s="77"/>
      <c r="D454" s="82"/>
      <c r="E454" s="63"/>
      <c r="F454" s="66"/>
      <c r="G454" s="66"/>
      <c r="H454" s="46" t="s">
        <v>433</v>
      </c>
      <c r="I454" s="39">
        <v>951722.8</v>
      </c>
      <c r="J454" s="67"/>
      <c r="K454" s="63"/>
      <c r="L454" s="63"/>
      <c r="M454" s="63"/>
      <c r="N454" s="63"/>
      <c r="O454" s="63"/>
      <c r="P454" s="63"/>
      <c r="Q454" s="64"/>
      <c r="R454" s="64"/>
      <c r="S454" s="30" t="s">
        <v>981</v>
      </c>
      <c r="T454" s="21" t="s">
        <v>653</v>
      </c>
      <c r="U454" s="24">
        <v>1200</v>
      </c>
      <c r="V454" s="24">
        <v>1200</v>
      </c>
      <c r="W454" s="24">
        <v>1200</v>
      </c>
      <c r="X454" s="24">
        <v>1200</v>
      </c>
      <c r="Y454" s="23"/>
    </row>
    <row r="455" spans="1:25" ht="51" x14ac:dyDescent="0.2">
      <c r="A455" s="65"/>
      <c r="B455" s="65"/>
      <c r="C455" s="46" t="s">
        <v>543</v>
      </c>
      <c r="D455" s="84"/>
      <c r="E455" s="63"/>
      <c r="F455" s="66"/>
      <c r="G455" s="66"/>
      <c r="H455" s="46" t="s">
        <v>172</v>
      </c>
      <c r="I455" s="39">
        <v>18844659.699999999</v>
      </c>
      <c r="J455" s="50" t="s">
        <v>10</v>
      </c>
      <c r="K455" s="63"/>
      <c r="L455" s="63"/>
      <c r="M455" s="63"/>
      <c r="N455" s="63"/>
      <c r="O455" s="63"/>
      <c r="P455" s="63"/>
      <c r="Q455" s="64"/>
      <c r="R455" s="64"/>
      <c r="S455" s="30" t="s">
        <v>708</v>
      </c>
      <c r="T455" s="21">
        <v>17</v>
      </c>
      <c r="U455" s="21">
        <v>15</v>
      </c>
      <c r="V455" s="21">
        <v>21</v>
      </c>
      <c r="W455" s="21">
        <v>22</v>
      </c>
      <c r="X455" s="21">
        <v>22</v>
      </c>
      <c r="Y455" s="23"/>
    </row>
    <row r="456" spans="1:25" ht="25.5" x14ac:dyDescent="0.2">
      <c r="A456" s="65"/>
      <c r="B456" s="65"/>
      <c r="C456" s="81" t="s">
        <v>512</v>
      </c>
      <c r="D456" s="82" t="s">
        <v>767</v>
      </c>
      <c r="E456" s="57" t="s">
        <v>982</v>
      </c>
      <c r="F456" s="75">
        <f>G456*Y4</f>
        <v>98813511.909944996</v>
      </c>
      <c r="G456" s="75">
        <f>SUM(I456:I461)</f>
        <v>13114806.809999999</v>
      </c>
      <c r="H456" s="42" t="s">
        <v>81</v>
      </c>
      <c r="I456" s="38">
        <v>1327807.02</v>
      </c>
      <c r="J456" s="65" t="s">
        <v>8</v>
      </c>
      <c r="K456" s="57" t="s">
        <v>836</v>
      </c>
      <c r="L456" s="57" t="s">
        <v>639</v>
      </c>
      <c r="M456" s="57">
        <v>7</v>
      </c>
      <c r="N456" s="57" t="s">
        <v>640</v>
      </c>
      <c r="O456" s="57" t="s">
        <v>640</v>
      </c>
      <c r="P456" s="57" t="s">
        <v>983</v>
      </c>
      <c r="Q456" s="61">
        <v>45992</v>
      </c>
      <c r="R456" s="61">
        <v>45992</v>
      </c>
      <c r="S456" s="30" t="s">
        <v>984</v>
      </c>
      <c r="T456" s="21" t="s">
        <v>653</v>
      </c>
      <c r="U456" s="21">
        <v>11</v>
      </c>
      <c r="V456" s="21">
        <v>16</v>
      </c>
      <c r="W456" s="21">
        <v>15</v>
      </c>
      <c r="X456" s="21">
        <v>16</v>
      </c>
      <c r="Y456" s="23"/>
    </row>
    <row r="457" spans="1:25" x14ac:dyDescent="0.2">
      <c r="A457" s="65"/>
      <c r="B457" s="65"/>
      <c r="C457" s="81"/>
      <c r="D457" s="82"/>
      <c r="E457" s="63"/>
      <c r="F457" s="75"/>
      <c r="G457" s="75"/>
      <c r="H457" s="46" t="s">
        <v>82</v>
      </c>
      <c r="I457" s="39">
        <v>39000</v>
      </c>
      <c r="J457" s="65"/>
      <c r="K457" s="63"/>
      <c r="L457" s="63"/>
      <c r="M457" s="63"/>
      <c r="N457" s="63"/>
      <c r="O457" s="63"/>
      <c r="P457" s="63"/>
      <c r="Q457" s="64"/>
      <c r="R457" s="64"/>
      <c r="S457" s="65" t="s">
        <v>653</v>
      </c>
      <c r="T457" s="65"/>
      <c r="U457" s="65"/>
      <c r="V457" s="65"/>
      <c r="W457" s="65"/>
      <c r="X457" s="65"/>
      <c r="Y457" s="23"/>
    </row>
    <row r="458" spans="1:25" ht="51" x14ac:dyDescent="0.2">
      <c r="A458" s="65"/>
      <c r="B458" s="65"/>
      <c r="C458" s="81"/>
      <c r="D458" s="82"/>
      <c r="E458" s="63"/>
      <c r="F458" s="75"/>
      <c r="G458" s="75"/>
      <c r="H458" s="46" t="s">
        <v>358</v>
      </c>
      <c r="I458" s="39">
        <v>9632912.8000000007</v>
      </c>
      <c r="J458" s="65"/>
      <c r="K458" s="63"/>
      <c r="L458" s="63"/>
      <c r="M458" s="63"/>
      <c r="N458" s="63"/>
      <c r="O458" s="63"/>
      <c r="P458" s="63"/>
      <c r="Q458" s="64"/>
      <c r="R458" s="64"/>
      <c r="S458" s="30" t="s">
        <v>985</v>
      </c>
      <c r="T458" s="21" t="s">
        <v>653</v>
      </c>
      <c r="U458" s="21" t="s">
        <v>986</v>
      </c>
      <c r="V458" s="21" t="s">
        <v>987</v>
      </c>
      <c r="W458" s="21" t="s">
        <v>988</v>
      </c>
      <c r="X458" s="21" t="s">
        <v>989</v>
      </c>
      <c r="Y458" s="23"/>
    </row>
    <row r="459" spans="1:25" x14ac:dyDescent="0.2">
      <c r="A459" s="65"/>
      <c r="B459" s="65"/>
      <c r="C459" s="81"/>
      <c r="D459" s="82"/>
      <c r="E459" s="63"/>
      <c r="F459" s="75"/>
      <c r="G459" s="75"/>
      <c r="H459" s="46" t="s">
        <v>359</v>
      </c>
      <c r="I459" s="39">
        <v>56871.79</v>
      </c>
      <c r="J459" s="65"/>
      <c r="K459" s="63"/>
      <c r="L459" s="63"/>
      <c r="M459" s="63"/>
      <c r="N459" s="63"/>
      <c r="O459" s="63"/>
      <c r="P459" s="63"/>
      <c r="Q459" s="64"/>
      <c r="R459" s="64"/>
      <c r="S459" s="90" t="s">
        <v>653</v>
      </c>
      <c r="T459" s="91"/>
      <c r="U459" s="91"/>
      <c r="V459" s="91"/>
      <c r="W459" s="91"/>
      <c r="X459" s="72"/>
      <c r="Y459" s="23"/>
    </row>
    <row r="460" spans="1:25" x14ac:dyDescent="0.2">
      <c r="A460" s="65"/>
      <c r="B460" s="65"/>
      <c r="C460" s="81"/>
      <c r="D460" s="82"/>
      <c r="E460" s="63"/>
      <c r="F460" s="75"/>
      <c r="G460" s="75"/>
      <c r="H460" s="46" t="s">
        <v>360</v>
      </c>
      <c r="I460" s="39">
        <v>2003015.2</v>
      </c>
      <c r="J460" s="65"/>
      <c r="K460" s="63"/>
      <c r="L460" s="63"/>
      <c r="M460" s="63"/>
      <c r="N460" s="63"/>
      <c r="O460" s="63"/>
      <c r="P460" s="63"/>
      <c r="Q460" s="64"/>
      <c r="R460" s="64"/>
      <c r="S460" s="92"/>
      <c r="T460" s="93"/>
      <c r="U460" s="93"/>
      <c r="V460" s="93"/>
      <c r="W460" s="93"/>
      <c r="X460" s="73"/>
      <c r="Y460" s="23"/>
    </row>
    <row r="461" spans="1:25" x14ac:dyDescent="0.2">
      <c r="A461" s="65"/>
      <c r="B461" s="65"/>
      <c r="C461" s="81"/>
      <c r="D461" s="82"/>
      <c r="E461" s="58"/>
      <c r="F461" s="75"/>
      <c r="G461" s="75"/>
      <c r="H461" s="43" t="s">
        <v>361</v>
      </c>
      <c r="I461" s="40">
        <v>55200</v>
      </c>
      <c r="J461" s="65"/>
      <c r="K461" s="58"/>
      <c r="L461" s="58"/>
      <c r="M461" s="58"/>
      <c r="N461" s="58"/>
      <c r="O461" s="58"/>
      <c r="P461" s="58"/>
      <c r="Q461" s="62"/>
      <c r="R461" s="62"/>
      <c r="S461" s="94"/>
      <c r="T461" s="95"/>
      <c r="U461" s="95"/>
      <c r="V461" s="95"/>
      <c r="W461" s="95"/>
      <c r="X461" s="74"/>
      <c r="Y461" s="23"/>
    </row>
    <row r="462" spans="1:25" ht="25.5" x14ac:dyDescent="0.2">
      <c r="A462" s="65"/>
      <c r="B462" s="65"/>
      <c r="C462" s="42" t="s">
        <v>541</v>
      </c>
      <c r="D462" s="82" t="s">
        <v>768</v>
      </c>
      <c r="E462" s="57" t="s">
        <v>990</v>
      </c>
      <c r="F462" s="59">
        <f>G462*Y4</f>
        <v>674250138.00520504</v>
      </c>
      <c r="G462" s="59">
        <f>SUM(I462:I464)</f>
        <v>89488371.890000001</v>
      </c>
      <c r="H462" s="42" t="s">
        <v>169</v>
      </c>
      <c r="I462" s="38">
        <v>82159551.129999995</v>
      </c>
      <c r="J462" s="71" t="s">
        <v>10</v>
      </c>
      <c r="K462" s="57" t="s">
        <v>836</v>
      </c>
      <c r="L462" s="57" t="s">
        <v>639</v>
      </c>
      <c r="M462" s="57" t="s">
        <v>991</v>
      </c>
      <c r="N462" s="57" t="s">
        <v>640</v>
      </c>
      <c r="O462" s="57" t="s">
        <v>644</v>
      </c>
      <c r="P462" s="65" t="s">
        <v>992</v>
      </c>
      <c r="Q462" s="89">
        <v>45992</v>
      </c>
      <c r="R462" s="89">
        <v>45992</v>
      </c>
      <c r="S462" s="30" t="s">
        <v>993</v>
      </c>
      <c r="T462" s="24">
        <v>124000</v>
      </c>
      <c r="U462" s="24">
        <v>125000</v>
      </c>
      <c r="V462" s="24">
        <v>127000</v>
      </c>
      <c r="W462" s="24">
        <v>129000</v>
      </c>
      <c r="X462" s="24">
        <v>131000</v>
      </c>
      <c r="Y462" s="23"/>
    </row>
    <row r="463" spans="1:25" ht="38.25" x14ac:dyDescent="0.2">
      <c r="A463" s="65"/>
      <c r="B463" s="65"/>
      <c r="C463" s="46" t="s">
        <v>542</v>
      </c>
      <c r="D463" s="82"/>
      <c r="E463" s="63"/>
      <c r="F463" s="66"/>
      <c r="G463" s="66"/>
      <c r="H463" s="46" t="s">
        <v>489</v>
      </c>
      <c r="I463" s="39">
        <v>7327228.0800000001</v>
      </c>
      <c r="J463" s="67"/>
      <c r="K463" s="63"/>
      <c r="L463" s="63"/>
      <c r="M463" s="63"/>
      <c r="N463" s="63"/>
      <c r="O463" s="63"/>
      <c r="P463" s="65"/>
      <c r="Q463" s="89"/>
      <c r="R463" s="89"/>
      <c r="S463" s="30" t="s">
        <v>994</v>
      </c>
      <c r="T463" s="21" t="s">
        <v>653</v>
      </c>
      <c r="U463" s="21">
        <v>765</v>
      </c>
      <c r="V463" s="21">
        <v>950</v>
      </c>
      <c r="W463" s="24">
        <v>1000</v>
      </c>
      <c r="X463" s="24">
        <v>1000</v>
      </c>
      <c r="Y463" s="23"/>
    </row>
    <row r="464" spans="1:25" ht="25.5" x14ac:dyDescent="0.2">
      <c r="A464" s="65"/>
      <c r="B464" s="65"/>
      <c r="C464" s="43" t="s">
        <v>561</v>
      </c>
      <c r="D464" s="82"/>
      <c r="E464" s="58"/>
      <c r="F464" s="60"/>
      <c r="G464" s="60"/>
      <c r="H464" s="43" t="s">
        <v>415</v>
      </c>
      <c r="I464" s="40">
        <v>1592.68</v>
      </c>
      <c r="J464" s="45" t="s">
        <v>15</v>
      </c>
      <c r="K464" s="58"/>
      <c r="L464" s="58"/>
      <c r="M464" s="58"/>
      <c r="N464" s="58"/>
      <c r="O464" s="58"/>
      <c r="P464" s="65"/>
      <c r="Q464" s="89"/>
      <c r="R464" s="89"/>
      <c r="S464" s="86" t="s">
        <v>653</v>
      </c>
      <c r="T464" s="87"/>
      <c r="U464" s="87"/>
      <c r="V464" s="87"/>
      <c r="W464" s="87"/>
      <c r="X464" s="88"/>
      <c r="Y464" s="23"/>
    </row>
    <row r="465" spans="1:25" ht="25.5" x14ac:dyDescent="0.2">
      <c r="A465" s="65"/>
      <c r="B465" s="65"/>
      <c r="C465" s="78" t="s">
        <v>532</v>
      </c>
      <c r="D465" s="83" t="s">
        <v>769</v>
      </c>
      <c r="E465" s="57" t="s">
        <v>995</v>
      </c>
      <c r="F465" s="59">
        <f>G465*Y4</f>
        <v>1033780338.051375</v>
      </c>
      <c r="G465" s="59">
        <f>SUM(I465:I467)</f>
        <v>137206229.75</v>
      </c>
      <c r="H465" s="42" t="s">
        <v>471</v>
      </c>
      <c r="I465" s="38">
        <v>27575415.16</v>
      </c>
      <c r="J465" s="65" t="s">
        <v>9</v>
      </c>
      <c r="K465" s="57" t="s">
        <v>799</v>
      </c>
      <c r="L465" s="57" t="s">
        <v>639</v>
      </c>
      <c r="M465" s="57" t="s">
        <v>996</v>
      </c>
      <c r="N465" s="57" t="s">
        <v>640</v>
      </c>
      <c r="O465" s="57" t="s">
        <v>640</v>
      </c>
      <c r="P465" s="57" t="s">
        <v>997</v>
      </c>
      <c r="Q465" s="61">
        <v>45992</v>
      </c>
      <c r="R465" s="61">
        <v>45992</v>
      </c>
      <c r="S465" s="86" t="s">
        <v>653</v>
      </c>
      <c r="T465" s="87"/>
      <c r="U465" s="87"/>
      <c r="V465" s="87"/>
      <c r="W465" s="87"/>
      <c r="X465" s="88"/>
      <c r="Y465" s="23"/>
    </row>
    <row r="466" spans="1:25" ht="25.5" x14ac:dyDescent="0.2">
      <c r="A466" s="65"/>
      <c r="B466" s="65"/>
      <c r="C466" s="81"/>
      <c r="D466" s="82"/>
      <c r="E466" s="63"/>
      <c r="F466" s="66"/>
      <c r="G466" s="66"/>
      <c r="H466" s="46" t="s">
        <v>472</v>
      </c>
      <c r="I466" s="39">
        <v>90048504.200000003</v>
      </c>
      <c r="J466" s="65"/>
      <c r="K466" s="63"/>
      <c r="L466" s="63"/>
      <c r="M466" s="63"/>
      <c r="N466" s="63"/>
      <c r="O466" s="63"/>
      <c r="P466" s="63"/>
      <c r="Q466" s="64"/>
      <c r="R466" s="64"/>
      <c r="S466" s="30" t="s">
        <v>1228</v>
      </c>
      <c r="T466" s="21" t="s">
        <v>653</v>
      </c>
      <c r="U466" s="21">
        <v>14</v>
      </c>
      <c r="V466" s="21">
        <v>11</v>
      </c>
      <c r="W466" s="21">
        <v>12</v>
      </c>
      <c r="X466" s="21">
        <v>4</v>
      </c>
      <c r="Y466" s="23"/>
    </row>
    <row r="467" spans="1:25" ht="25.5" x14ac:dyDescent="0.2">
      <c r="A467" s="65"/>
      <c r="B467" s="65"/>
      <c r="C467" s="81"/>
      <c r="D467" s="82"/>
      <c r="E467" s="58"/>
      <c r="F467" s="60"/>
      <c r="G467" s="60"/>
      <c r="H467" s="43" t="s">
        <v>474</v>
      </c>
      <c r="I467" s="40">
        <v>19582310.390000001</v>
      </c>
      <c r="J467" s="65"/>
      <c r="K467" s="58"/>
      <c r="L467" s="58"/>
      <c r="M467" s="58"/>
      <c r="N467" s="58"/>
      <c r="O467" s="58"/>
      <c r="P467" s="58"/>
      <c r="Q467" s="62"/>
      <c r="R467" s="62"/>
      <c r="S467" s="86" t="s">
        <v>653</v>
      </c>
      <c r="T467" s="87"/>
      <c r="U467" s="87"/>
      <c r="V467" s="87"/>
      <c r="W467" s="87"/>
      <c r="X467" s="88"/>
      <c r="Y467" s="23"/>
    </row>
    <row r="468" spans="1:25" ht="38.25" x14ac:dyDescent="0.2">
      <c r="A468" s="65"/>
      <c r="B468" s="65"/>
      <c r="C468" s="52" t="s">
        <v>512</v>
      </c>
      <c r="D468" s="55" t="s">
        <v>770</v>
      </c>
      <c r="E468" s="21" t="s">
        <v>1000</v>
      </c>
      <c r="F468" s="48">
        <f>I468*Y4</f>
        <v>5938161.8684400003</v>
      </c>
      <c r="G468" s="48">
        <f>SUM(I468)</f>
        <v>788129.52</v>
      </c>
      <c r="H468" s="52" t="s">
        <v>80</v>
      </c>
      <c r="I468" s="40">
        <v>788129.52</v>
      </c>
      <c r="J468" s="21" t="s">
        <v>8</v>
      </c>
      <c r="K468" s="21" t="s">
        <v>799</v>
      </c>
      <c r="L468" s="21" t="s">
        <v>639</v>
      </c>
      <c r="M468" s="17" t="s">
        <v>653</v>
      </c>
      <c r="N468" s="21" t="s">
        <v>640</v>
      </c>
      <c r="O468" s="21" t="s">
        <v>640</v>
      </c>
      <c r="P468" s="21" t="s">
        <v>999</v>
      </c>
      <c r="Q468" s="49">
        <v>45992</v>
      </c>
      <c r="R468" s="49">
        <v>45992</v>
      </c>
      <c r="S468" s="30" t="s">
        <v>998</v>
      </c>
      <c r="T468" s="21" t="s">
        <v>653</v>
      </c>
      <c r="U468" s="21">
        <v>12</v>
      </c>
      <c r="V468" s="21">
        <v>35</v>
      </c>
      <c r="W468" s="21">
        <v>35</v>
      </c>
      <c r="X468" s="21">
        <v>35</v>
      </c>
      <c r="Y468" s="23"/>
    </row>
    <row r="469" spans="1:25" ht="45" customHeight="1" x14ac:dyDescent="0.2">
      <c r="A469" s="65" t="s">
        <v>620</v>
      </c>
      <c r="B469" s="65" t="s">
        <v>601</v>
      </c>
      <c r="C469" s="76" t="s">
        <v>517</v>
      </c>
      <c r="D469" s="82" t="s">
        <v>771</v>
      </c>
      <c r="E469" s="57" t="s">
        <v>1001</v>
      </c>
      <c r="F469" s="59">
        <f>G469*Y4</f>
        <v>3866477998.5430803</v>
      </c>
      <c r="G469" s="59">
        <f>SUM(I469:I477)</f>
        <v>513169818.63999999</v>
      </c>
      <c r="H469" s="42" t="s">
        <v>92</v>
      </c>
      <c r="I469" s="38">
        <v>497292934.19</v>
      </c>
      <c r="J469" s="71" t="s">
        <v>8</v>
      </c>
      <c r="K469" s="57" t="s">
        <v>836</v>
      </c>
      <c r="L469" s="57" t="s">
        <v>639</v>
      </c>
      <c r="M469" s="57">
        <v>11</v>
      </c>
      <c r="N469" s="57" t="s">
        <v>640</v>
      </c>
      <c r="O469" s="57" t="s">
        <v>640</v>
      </c>
      <c r="P469" s="57" t="s">
        <v>1007</v>
      </c>
      <c r="Q469" s="61">
        <v>45992</v>
      </c>
      <c r="R469" s="61">
        <v>45992</v>
      </c>
      <c r="S469" s="30" t="s">
        <v>1002</v>
      </c>
      <c r="T469" s="21">
        <v>781</v>
      </c>
      <c r="U469" s="21">
        <v>781</v>
      </c>
      <c r="V469" s="21">
        <v>756</v>
      </c>
      <c r="W469" s="21">
        <v>756</v>
      </c>
      <c r="X469" s="21">
        <v>756</v>
      </c>
      <c r="Y469" s="23"/>
    </row>
    <row r="470" spans="1:25" ht="45" customHeight="1" x14ac:dyDescent="0.2">
      <c r="A470" s="65"/>
      <c r="B470" s="65"/>
      <c r="C470" s="77"/>
      <c r="D470" s="82"/>
      <c r="E470" s="63"/>
      <c r="F470" s="66"/>
      <c r="G470" s="66"/>
      <c r="H470" s="46" t="s">
        <v>365</v>
      </c>
      <c r="I470" s="39">
        <v>382360.42</v>
      </c>
      <c r="J470" s="67"/>
      <c r="K470" s="63"/>
      <c r="L470" s="63"/>
      <c r="M470" s="63"/>
      <c r="N470" s="63"/>
      <c r="O470" s="63"/>
      <c r="P470" s="63"/>
      <c r="Q470" s="64"/>
      <c r="R470" s="64"/>
      <c r="S470" s="30" t="s">
        <v>1003</v>
      </c>
      <c r="T470" s="12" t="s">
        <v>653</v>
      </c>
      <c r="U470" s="12">
        <v>0.1</v>
      </c>
      <c r="V470" s="12">
        <v>0.3</v>
      </c>
      <c r="W470" s="12">
        <v>0.3</v>
      </c>
      <c r="X470" s="12">
        <v>0.3</v>
      </c>
      <c r="Y470" s="23"/>
    </row>
    <row r="471" spans="1:25" ht="45" customHeight="1" x14ac:dyDescent="0.2">
      <c r="A471" s="65"/>
      <c r="B471" s="65"/>
      <c r="C471" s="77" t="s">
        <v>545</v>
      </c>
      <c r="D471" s="82"/>
      <c r="E471" s="63"/>
      <c r="F471" s="66"/>
      <c r="G471" s="66"/>
      <c r="H471" s="46" t="s">
        <v>174</v>
      </c>
      <c r="I471" s="39">
        <v>795784.21</v>
      </c>
      <c r="J471" s="67" t="s">
        <v>10</v>
      </c>
      <c r="K471" s="63"/>
      <c r="L471" s="63"/>
      <c r="M471" s="63"/>
      <c r="N471" s="63"/>
      <c r="O471" s="63"/>
      <c r="P471" s="63"/>
      <c r="Q471" s="64"/>
      <c r="R471" s="64"/>
      <c r="S471" s="30" t="s">
        <v>1004</v>
      </c>
      <c r="T471" s="21" t="s">
        <v>653</v>
      </c>
      <c r="U471" s="21">
        <v>25</v>
      </c>
      <c r="V471" s="21">
        <v>25</v>
      </c>
      <c r="W471" s="21">
        <v>30</v>
      </c>
      <c r="X471" s="21">
        <v>35</v>
      </c>
      <c r="Y471" s="23"/>
    </row>
    <row r="472" spans="1:25" ht="45" customHeight="1" x14ac:dyDescent="0.2">
      <c r="A472" s="65"/>
      <c r="B472" s="65"/>
      <c r="C472" s="77"/>
      <c r="D472" s="82"/>
      <c r="E472" s="63"/>
      <c r="F472" s="66"/>
      <c r="G472" s="66"/>
      <c r="H472" s="46" t="s">
        <v>175</v>
      </c>
      <c r="I472" s="39">
        <v>2488878.96</v>
      </c>
      <c r="J472" s="67"/>
      <c r="K472" s="63"/>
      <c r="L472" s="63"/>
      <c r="M472" s="63"/>
      <c r="N472" s="63"/>
      <c r="O472" s="63"/>
      <c r="P472" s="63"/>
      <c r="Q472" s="64"/>
      <c r="R472" s="64"/>
      <c r="S472" s="30" t="s">
        <v>1005</v>
      </c>
      <c r="T472" s="21" t="s">
        <v>653</v>
      </c>
      <c r="U472" s="21">
        <v>19</v>
      </c>
      <c r="V472" s="21">
        <v>22</v>
      </c>
      <c r="W472" s="21">
        <v>22</v>
      </c>
      <c r="X472" s="21">
        <v>22</v>
      </c>
      <c r="Y472" s="23"/>
    </row>
    <row r="473" spans="1:25" ht="45" customHeight="1" x14ac:dyDescent="0.2">
      <c r="A473" s="65"/>
      <c r="B473" s="65"/>
      <c r="C473" s="77"/>
      <c r="D473" s="82"/>
      <c r="E473" s="63"/>
      <c r="F473" s="66"/>
      <c r="G473" s="66"/>
      <c r="H473" s="46" t="s">
        <v>176</v>
      </c>
      <c r="I473" s="39">
        <v>212222.81</v>
      </c>
      <c r="J473" s="67"/>
      <c r="K473" s="63"/>
      <c r="L473" s="63"/>
      <c r="M473" s="63"/>
      <c r="N473" s="63"/>
      <c r="O473" s="63"/>
      <c r="P473" s="63"/>
      <c r="Q473" s="64"/>
      <c r="R473" s="64"/>
      <c r="S473" s="90" t="s">
        <v>653</v>
      </c>
      <c r="T473" s="91"/>
      <c r="U473" s="91"/>
      <c r="V473" s="91"/>
      <c r="W473" s="91"/>
      <c r="X473" s="72"/>
      <c r="Y473" s="23"/>
    </row>
    <row r="474" spans="1:25" ht="45" customHeight="1" x14ac:dyDescent="0.2">
      <c r="A474" s="65"/>
      <c r="B474" s="65"/>
      <c r="C474" s="77"/>
      <c r="D474" s="82"/>
      <c r="E474" s="63"/>
      <c r="F474" s="66"/>
      <c r="G474" s="66"/>
      <c r="H474" s="46" t="s">
        <v>177</v>
      </c>
      <c r="I474" s="39">
        <v>9183020.370000001</v>
      </c>
      <c r="J474" s="67"/>
      <c r="K474" s="63"/>
      <c r="L474" s="63"/>
      <c r="M474" s="63"/>
      <c r="N474" s="63"/>
      <c r="O474" s="63"/>
      <c r="P474" s="63"/>
      <c r="Q474" s="64"/>
      <c r="R474" s="64"/>
      <c r="S474" s="94"/>
      <c r="T474" s="95"/>
      <c r="U474" s="95"/>
      <c r="V474" s="95"/>
      <c r="W474" s="95"/>
      <c r="X474" s="74"/>
      <c r="Y474" s="23"/>
    </row>
    <row r="475" spans="1:25" ht="45" customHeight="1" x14ac:dyDescent="0.2">
      <c r="A475" s="65"/>
      <c r="B475" s="65"/>
      <c r="C475" s="77"/>
      <c r="D475" s="82"/>
      <c r="E475" s="63"/>
      <c r="F475" s="66"/>
      <c r="G475" s="66"/>
      <c r="H475" s="46" t="s">
        <v>178</v>
      </c>
      <c r="I475" s="39">
        <v>1808031.06</v>
      </c>
      <c r="J475" s="67"/>
      <c r="K475" s="63"/>
      <c r="L475" s="63"/>
      <c r="M475" s="63"/>
      <c r="N475" s="63"/>
      <c r="O475" s="63"/>
      <c r="P475" s="63"/>
      <c r="Q475" s="64"/>
      <c r="R475" s="64"/>
      <c r="S475" s="30" t="s">
        <v>1006</v>
      </c>
      <c r="T475" s="21" t="s">
        <v>653</v>
      </c>
      <c r="U475" s="12">
        <v>1</v>
      </c>
      <c r="V475" s="12">
        <v>1</v>
      </c>
      <c r="W475" s="21" t="s">
        <v>653</v>
      </c>
      <c r="X475" s="21" t="s">
        <v>653</v>
      </c>
      <c r="Y475" s="23"/>
    </row>
    <row r="476" spans="1:25" ht="45" customHeight="1" x14ac:dyDescent="0.2">
      <c r="A476" s="65"/>
      <c r="B476" s="65"/>
      <c r="C476" s="77"/>
      <c r="D476" s="82"/>
      <c r="E476" s="63"/>
      <c r="F476" s="66"/>
      <c r="G476" s="66"/>
      <c r="H476" s="46" t="s">
        <v>179</v>
      </c>
      <c r="I476" s="39">
        <v>463861.4</v>
      </c>
      <c r="J476" s="67"/>
      <c r="K476" s="63"/>
      <c r="L476" s="63"/>
      <c r="M476" s="63"/>
      <c r="N476" s="63"/>
      <c r="O476" s="63"/>
      <c r="P476" s="63"/>
      <c r="Q476" s="64"/>
      <c r="R476" s="64"/>
      <c r="S476" s="30" t="s">
        <v>1006</v>
      </c>
      <c r="T476" s="21" t="s">
        <v>653</v>
      </c>
      <c r="U476" s="12">
        <v>0.8</v>
      </c>
      <c r="V476" s="12">
        <v>0.85</v>
      </c>
      <c r="W476" s="12">
        <v>0.85</v>
      </c>
      <c r="X476" s="12">
        <v>0.9</v>
      </c>
      <c r="Y476" s="23"/>
    </row>
    <row r="477" spans="1:25" ht="45" customHeight="1" x14ac:dyDescent="0.2">
      <c r="A477" s="65"/>
      <c r="B477" s="65"/>
      <c r="C477" s="78"/>
      <c r="D477" s="82"/>
      <c r="E477" s="58"/>
      <c r="F477" s="60"/>
      <c r="G477" s="60"/>
      <c r="H477" s="43" t="s">
        <v>404</v>
      </c>
      <c r="I477" s="40">
        <v>542725.22</v>
      </c>
      <c r="J477" s="68"/>
      <c r="K477" s="58"/>
      <c r="L477" s="58"/>
      <c r="M477" s="58"/>
      <c r="N477" s="58"/>
      <c r="O477" s="58"/>
      <c r="P477" s="58"/>
      <c r="Q477" s="62"/>
      <c r="R477" s="62"/>
      <c r="S477" s="30" t="s">
        <v>1006</v>
      </c>
      <c r="T477" s="21" t="s">
        <v>653</v>
      </c>
      <c r="U477" s="12">
        <v>0.4</v>
      </c>
      <c r="V477" s="12">
        <v>1</v>
      </c>
      <c r="W477" s="21" t="s">
        <v>653</v>
      </c>
      <c r="X477" s="21" t="s">
        <v>653</v>
      </c>
      <c r="Y477" s="23"/>
    </row>
    <row r="478" spans="1:25" ht="48.75" customHeight="1" x14ac:dyDescent="0.2">
      <c r="A478" s="65"/>
      <c r="B478" s="65"/>
      <c r="C478" s="42" t="s">
        <v>509</v>
      </c>
      <c r="D478" s="82" t="s">
        <v>772</v>
      </c>
      <c r="E478" s="57" t="s">
        <v>1008</v>
      </c>
      <c r="F478" s="59">
        <f>G478*Y4</f>
        <v>1707510335.2396052</v>
      </c>
      <c r="G478" s="59">
        <f>SUM(I478:I481)</f>
        <v>226625567.09</v>
      </c>
      <c r="H478" s="42" t="s">
        <v>42</v>
      </c>
      <c r="I478" s="38">
        <v>32399082.550000001</v>
      </c>
      <c r="J478" s="47" t="s">
        <v>5</v>
      </c>
      <c r="K478" s="57" t="s">
        <v>1009</v>
      </c>
      <c r="L478" s="57" t="s">
        <v>639</v>
      </c>
      <c r="M478" s="57" t="s">
        <v>1010</v>
      </c>
      <c r="N478" s="57" t="s">
        <v>644</v>
      </c>
      <c r="O478" s="57" t="s">
        <v>644</v>
      </c>
      <c r="P478" s="57" t="s">
        <v>1011</v>
      </c>
      <c r="Q478" s="105">
        <v>45992</v>
      </c>
      <c r="R478" s="61">
        <v>45992</v>
      </c>
      <c r="S478" s="30" t="s">
        <v>978</v>
      </c>
      <c r="T478" s="21" t="s">
        <v>653</v>
      </c>
      <c r="U478" s="12">
        <v>1</v>
      </c>
      <c r="V478" s="12">
        <v>1</v>
      </c>
      <c r="W478" s="12">
        <v>1</v>
      </c>
      <c r="X478" s="12">
        <v>1</v>
      </c>
      <c r="Y478" s="23"/>
    </row>
    <row r="479" spans="1:25" ht="48.75" customHeight="1" x14ac:dyDescent="0.2">
      <c r="A479" s="65"/>
      <c r="B479" s="65"/>
      <c r="C479" s="77" t="s">
        <v>546</v>
      </c>
      <c r="D479" s="82"/>
      <c r="E479" s="63"/>
      <c r="F479" s="66"/>
      <c r="G479" s="66"/>
      <c r="H479" s="46" t="s">
        <v>497</v>
      </c>
      <c r="I479" s="39">
        <v>67882124.060000002</v>
      </c>
      <c r="J479" s="67" t="s">
        <v>10</v>
      </c>
      <c r="K479" s="63"/>
      <c r="L479" s="63"/>
      <c r="M479" s="63"/>
      <c r="N479" s="63"/>
      <c r="O479" s="63"/>
      <c r="P479" s="63"/>
      <c r="Q479" s="106"/>
      <c r="R479" s="64"/>
      <c r="S479" s="30" t="s">
        <v>1012</v>
      </c>
      <c r="T479" s="21" t="s">
        <v>653</v>
      </c>
      <c r="U479" s="24">
        <v>55000</v>
      </c>
      <c r="V479" s="24">
        <v>65000</v>
      </c>
      <c r="W479" s="24">
        <v>55000</v>
      </c>
      <c r="X479" s="24">
        <v>60000</v>
      </c>
      <c r="Y479" s="23"/>
    </row>
    <row r="480" spans="1:25" ht="48.75" customHeight="1" x14ac:dyDescent="0.2">
      <c r="A480" s="65"/>
      <c r="B480" s="65"/>
      <c r="C480" s="77"/>
      <c r="D480" s="82"/>
      <c r="E480" s="63"/>
      <c r="F480" s="66"/>
      <c r="G480" s="66"/>
      <c r="H480" s="46" t="s">
        <v>498</v>
      </c>
      <c r="I480" s="39">
        <v>125267548.55</v>
      </c>
      <c r="J480" s="67"/>
      <c r="K480" s="63"/>
      <c r="L480" s="63"/>
      <c r="M480" s="63"/>
      <c r="N480" s="63"/>
      <c r="O480" s="63"/>
      <c r="P480" s="63"/>
      <c r="Q480" s="106"/>
      <c r="R480" s="64"/>
      <c r="S480" s="30" t="s">
        <v>1013</v>
      </c>
      <c r="T480" s="21" t="s">
        <v>653</v>
      </c>
      <c r="U480" s="21" t="s">
        <v>1014</v>
      </c>
      <c r="V480" s="21" t="s">
        <v>1015</v>
      </c>
      <c r="W480" s="21" t="s">
        <v>639</v>
      </c>
      <c r="X480" s="21" t="s">
        <v>639</v>
      </c>
      <c r="Y480" s="23"/>
    </row>
    <row r="481" spans="1:25" ht="48.75" customHeight="1" x14ac:dyDescent="0.2">
      <c r="A481" s="65"/>
      <c r="B481" s="65"/>
      <c r="C481" s="78"/>
      <c r="D481" s="82"/>
      <c r="E481" s="58"/>
      <c r="F481" s="60"/>
      <c r="G481" s="60"/>
      <c r="H481" s="43" t="s">
        <v>499</v>
      </c>
      <c r="I481" s="40">
        <v>1076811.93</v>
      </c>
      <c r="J481" s="68"/>
      <c r="K481" s="58"/>
      <c r="L481" s="58"/>
      <c r="M481" s="58"/>
      <c r="N481" s="58"/>
      <c r="O481" s="58"/>
      <c r="P481" s="58"/>
      <c r="Q481" s="107"/>
      <c r="R481" s="62"/>
      <c r="S481" s="30" t="s">
        <v>1016</v>
      </c>
      <c r="T481" s="21" t="s">
        <v>653</v>
      </c>
      <c r="U481" s="21">
        <v>800</v>
      </c>
      <c r="V481" s="21">
        <v>0</v>
      </c>
      <c r="W481" s="21">
        <v>800</v>
      </c>
      <c r="X481" s="21">
        <v>800</v>
      </c>
      <c r="Y481" s="23"/>
    </row>
    <row r="482" spans="1:25" ht="74.25" customHeight="1" x14ac:dyDescent="0.2">
      <c r="A482" s="65"/>
      <c r="B482" s="65"/>
      <c r="C482" s="52" t="s">
        <v>546</v>
      </c>
      <c r="D482" s="55" t="s">
        <v>774</v>
      </c>
      <c r="E482" s="21" t="s">
        <v>1017</v>
      </c>
      <c r="F482" s="48">
        <f>G482*Y4</f>
        <v>245247975</v>
      </c>
      <c r="G482" s="48">
        <f>SUM(I482)</f>
        <v>32550000</v>
      </c>
      <c r="H482" s="52" t="s">
        <v>500</v>
      </c>
      <c r="I482" s="48">
        <v>32550000</v>
      </c>
      <c r="J482" s="21" t="s">
        <v>10</v>
      </c>
      <c r="K482" s="21" t="s">
        <v>1018</v>
      </c>
      <c r="L482" s="21" t="s">
        <v>639</v>
      </c>
      <c r="M482" s="21">
        <v>11</v>
      </c>
      <c r="N482" s="21" t="s">
        <v>640</v>
      </c>
      <c r="O482" s="21" t="s">
        <v>644</v>
      </c>
      <c r="P482" s="21" t="s">
        <v>1019</v>
      </c>
      <c r="Q482" s="49" t="s">
        <v>639</v>
      </c>
      <c r="R482" s="49" t="s">
        <v>639</v>
      </c>
      <c r="S482" s="30" t="s">
        <v>1006</v>
      </c>
      <c r="T482" s="21" t="s">
        <v>653</v>
      </c>
      <c r="U482" s="12">
        <v>0</v>
      </c>
      <c r="V482" s="12">
        <v>0</v>
      </c>
      <c r="W482" s="12">
        <v>0.6</v>
      </c>
      <c r="X482" s="12">
        <v>0.4</v>
      </c>
      <c r="Y482" s="23"/>
    </row>
    <row r="483" spans="1:25" ht="74.25" customHeight="1" x14ac:dyDescent="0.2">
      <c r="A483" s="65"/>
      <c r="B483" s="65"/>
      <c r="C483" s="52" t="s">
        <v>526</v>
      </c>
      <c r="D483" s="55" t="s">
        <v>775</v>
      </c>
      <c r="E483" s="21" t="s">
        <v>1020</v>
      </c>
      <c r="F483" s="48">
        <f>G483*Y4</f>
        <v>423709.31320500001</v>
      </c>
      <c r="G483" s="48">
        <f>I483</f>
        <v>56235.89</v>
      </c>
      <c r="H483" s="52" t="s">
        <v>375</v>
      </c>
      <c r="I483" s="48">
        <v>56235.89</v>
      </c>
      <c r="J483" s="21" t="s">
        <v>8</v>
      </c>
      <c r="K483" s="21" t="s">
        <v>790</v>
      </c>
      <c r="L483" s="21" t="s">
        <v>639</v>
      </c>
      <c r="M483" s="21" t="s">
        <v>1010</v>
      </c>
      <c r="N483" s="21" t="s">
        <v>791</v>
      </c>
      <c r="O483" s="21" t="s">
        <v>640</v>
      </c>
      <c r="P483" s="21" t="s">
        <v>1021</v>
      </c>
      <c r="Q483" s="49">
        <v>45992</v>
      </c>
      <c r="R483" s="49">
        <v>45992</v>
      </c>
      <c r="S483" s="30" t="s">
        <v>1022</v>
      </c>
      <c r="T483" s="21" t="s">
        <v>653</v>
      </c>
      <c r="U483" s="21">
        <v>5</v>
      </c>
      <c r="V483" s="21">
        <v>5</v>
      </c>
      <c r="W483" s="21">
        <v>5</v>
      </c>
      <c r="X483" s="21">
        <v>5</v>
      </c>
      <c r="Y483" s="23"/>
    </row>
    <row r="484" spans="1:25" ht="74.25" customHeight="1" x14ac:dyDescent="0.2">
      <c r="A484" s="65"/>
      <c r="B484" s="65"/>
      <c r="C484" s="52" t="s">
        <v>545</v>
      </c>
      <c r="D484" s="55" t="s">
        <v>776</v>
      </c>
      <c r="E484" s="21" t="s">
        <v>1023</v>
      </c>
      <c r="F484" s="48">
        <f>I484*Y4</f>
        <v>265499.95755000005</v>
      </c>
      <c r="G484" s="48">
        <f>I484</f>
        <v>35237.9</v>
      </c>
      <c r="H484" s="52" t="s">
        <v>403</v>
      </c>
      <c r="I484" s="48">
        <v>35237.9</v>
      </c>
      <c r="J484" s="21" t="s">
        <v>10</v>
      </c>
      <c r="K484" s="21" t="s">
        <v>1018</v>
      </c>
      <c r="L484" s="21" t="s">
        <v>639</v>
      </c>
      <c r="M484" s="21" t="s">
        <v>917</v>
      </c>
      <c r="N484" s="21" t="s">
        <v>640</v>
      </c>
      <c r="O484" s="21" t="s">
        <v>644</v>
      </c>
      <c r="P484" s="21" t="s">
        <v>1024</v>
      </c>
      <c r="Q484" s="49">
        <v>44896</v>
      </c>
      <c r="R484" s="49">
        <v>44896</v>
      </c>
      <c r="S484" s="86" t="s">
        <v>653</v>
      </c>
      <c r="T484" s="87"/>
      <c r="U484" s="87"/>
      <c r="V484" s="87"/>
      <c r="W484" s="87"/>
      <c r="X484" s="88"/>
      <c r="Y484" s="23"/>
    </row>
    <row r="485" spans="1:25" ht="74.25" customHeight="1" x14ac:dyDescent="0.2">
      <c r="A485" s="65"/>
      <c r="B485" s="65"/>
      <c r="C485" s="42" t="s">
        <v>542</v>
      </c>
      <c r="D485" s="82" t="s">
        <v>777</v>
      </c>
      <c r="E485" s="57" t="s">
        <v>1025</v>
      </c>
      <c r="F485" s="59">
        <f>G485*Y4</f>
        <v>152892871.484505</v>
      </c>
      <c r="G485" s="59">
        <f>SUM(I485:I488)</f>
        <v>20292371.289999999</v>
      </c>
      <c r="H485" s="42" t="s">
        <v>492</v>
      </c>
      <c r="I485" s="38">
        <v>10229657.470000001</v>
      </c>
      <c r="J485" s="47" t="s">
        <v>10</v>
      </c>
      <c r="K485" s="57" t="s">
        <v>1018</v>
      </c>
      <c r="L485" s="57" t="s">
        <v>639</v>
      </c>
      <c r="M485" s="57">
        <v>11</v>
      </c>
      <c r="N485" s="57" t="s">
        <v>640</v>
      </c>
      <c r="O485" s="57" t="s">
        <v>640</v>
      </c>
      <c r="P485" s="21" t="s">
        <v>1026</v>
      </c>
      <c r="Q485" s="61">
        <v>45992</v>
      </c>
      <c r="R485" s="61">
        <v>45992</v>
      </c>
      <c r="S485" s="30" t="s">
        <v>1027</v>
      </c>
      <c r="T485" s="21" t="s">
        <v>653</v>
      </c>
      <c r="U485" s="21">
        <v>1</v>
      </c>
      <c r="V485" s="21">
        <v>2</v>
      </c>
      <c r="W485" s="21">
        <v>3</v>
      </c>
      <c r="X485" s="21">
        <v>2</v>
      </c>
      <c r="Y485" s="23"/>
    </row>
    <row r="486" spans="1:25" ht="74.25" customHeight="1" x14ac:dyDescent="0.2">
      <c r="A486" s="65"/>
      <c r="B486" s="65"/>
      <c r="C486" s="77" t="s">
        <v>519</v>
      </c>
      <c r="D486" s="82"/>
      <c r="E486" s="63"/>
      <c r="F486" s="66"/>
      <c r="G486" s="66"/>
      <c r="H486" s="46" t="s">
        <v>366</v>
      </c>
      <c r="I486" s="39">
        <v>296579.21999999997</v>
      </c>
      <c r="J486" s="67" t="s">
        <v>8</v>
      </c>
      <c r="K486" s="63"/>
      <c r="L486" s="63"/>
      <c r="M486" s="63"/>
      <c r="N486" s="63"/>
      <c r="O486" s="63"/>
      <c r="P486" s="21" t="s">
        <v>1028</v>
      </c>
      <c r="Q486" s="64"/>
      <c r="R486" s="64"/>
      <c r="S486" s="30" t="s">
        <v>1029</v>
      </c>
      <c r="T486" s="21" t="s">
        <v>653</v>
      </c>
      <c r="U486" s="24">
        <v>429075</v>
      </c>
      <c r="V486" s="24">
        <v>480000</v>
      </c>
      <c r="W486" s="24">
        <v>500000</v>
      </c>
      <c r="X486" s="24">
        <v>550000</v>
      </c>
      <c r="Y486" s="23"/>
    </row>
    <row r="487" spans="1:25" ht="74.25" customHeight="1" x14ac:dyDescent="0.2">
      <c r="A487" s="65"/>
      <c r="B487" s="65"/>
      <c r="C487" s="77"/>
      <c r="D487" s="82"/>
      <c r="E487" s="63"/>
      <c r="F487" s="66"/>
      <c r="G487" s="66"/>
      <c r="H487" s="46" t="s">
        <v>367</v>
      </c>
      <c r="I487" s="39">
        <v>8511090.0399999991</v>
      </c>
      <c r="J487" s="67"/>
      <c r="K487" s="63"/>
      <c r="L487" s="63"/>
      <c r="M487" s="63"/>
      <c r="N487" s="63"/>
      <c r="O487" s="63"/>
      <c r="P487" s="21" t="s">
        <v>1031</v>
      </c>
      <c r="Q487" s="64"/>
      <c r="R487" s="64"/>
      <c r="S487" s="30" t="s">
        <v>1030</v>
      </c>
      <c r="T487" s="21" t="s">
        <v>653</v>
      </c>
      <c r="U487" s="21">
        <v>0</v>
      </c>
      <c r="V487" s="24">
        <v>1660</v>
      </c>
      <c r="W487" s="24">
        <v>10900</v>
      </c>
      <c r="X487" s="24">
        <v>15700</v>
      </c>
      <c r="Y487" s="23"/>
    </row>
    <row r="488" spans="1:25" ht="74.25" customHeight="1" x14ac:dyDescent="0.2">
      <c r="A488" s="65"/>
      <c r="B488" s="65"/>
      <c r="C488" s="78"/>
      <c r="D488" s="82"/>
      <c r="E488" s="58"/>
      <c r="F488" s="60"/>
      <c r="G488" s="60"/>
      <c r="H488" s="43" t="s">
        <v>368</v>
      </c>
      <c r="I488" s="40">
        <v>1255044.56</v>
      </c>
      <c r="J488" s="68"/>
      <c r="K488" s="58"/>
      <c r="L488" s="58"/>
      <c r="M488" s="58"/>
      <c r="N488" s="58"/>
      <c r="O488" s="58"/>
      <c r="P488" s="21" t="s">
        <v>1032</v>
      </c>
      <c r="Q488" s="62"/>
      <c r="R488" s="62"/>
      <c r="S488" s="30" t="s">
        <v>1033</v>
      </c>
      <c r="T488" s="21" t="s">
        <v>653</v>
      </c>
      <c r="U488" s="21">
        <v>0</v>
      </c>
      <c r="V488" s="24">
        <v>1201</v>
      </c>
      <c r="W488" s="21" t="s">
        <v>653</v>
      </c>
      <c r="X488" s="21" t="s">
        <v>653</v>
      </c>
      <c r="Y488" s="23"/>
    </row>
    <row r="489" spans="1:25" ht="75.75" customHeight="1" x14ac:dyDescent="0.2">
      <c r="A489" s="65" t="s">
        <v>618</v>
      </c>
      <c r="B489" s="65" t="s">
        <v>600</v>
      </c>
      <c r="C489" s="52" t="s">
        <v>512</v>
      </c>
      <c r="D489" s="55" t="s">
        <v>778</v>
      </c>
      <c r="E489" s="21" t="s">
        <v>1034</v>
      </c>
      <c r="F489" s="48">
        <f>G489*Y4</f>
        <v>2206624.0422299998</v>
      </c>
      <c r="G489" s="48">
        <f>I489</f>
        <v>292869.33999999997</v>
      </c>
      <c r="H489" s="52" t="s">
        <v>79</v>
      </c>
      <c r="I489" s="48">
        <v>292869.33999999997</v>
      </c>
      <c r="J489" s="21" t="s">
        <v>8</v>
      </c>
      <c r="K489" s="21" t="s">
        <v>1018</v>
      </c>
      <c r="L489" s="21" t="s">
        <v>639</v>
      </c>
      <c r="M489" s="21" t="s">
        <v>917</v>
      </c>
      <c r="N489" s="21" t="s">
        <v>640</v>
      </c>
      <c r="O489" s="21" t="s">
        <v>640</v>
      </c>
      <c r="P489" s="21" t="s">
        <v>983</v>
      </c>
      <c r="Q489" s="49">
        <v>45992</v>
      </c>
      <c r="R489" s="49">
        <v>45992</v>
      </c>
      <c r="S489" s="30" t="s">
        <v>1035</v>
      </c>
      <c r="T489" s="21" t="s">
        <v>653</v>
      </c>
      <c r="U489" s="21">
        <v>2.5</v>
      </c>
      <c r="V489" s="21">
        <v>2</v>
      </c>
      <c r="W489" s="21">
        <v>3.5</v>
      </c>
      <c r="X489" s="21">
        <v>4.5</v>
      </c>
      <c r="Y489" s="23"/>
    </row>
    <row r="490" spans="1:25" ht="75.75" customHeight="1" x14ac:dyDescent="0.2">
      <c r="A490" s="65"/>
      <c r="B490" s="65"/>
      <c r="C490" s="76" t="s">
        <v>30</v>
      </c>
      <c r="D490" s="82" t="s">
        <v>779</v>
      </c>
      <c r="E490" s="57" t="s">
        <v>1036</v>
      </c>
      <c r="F490" s="59">
        <f>G490*Y4</f>
        <v>38905253.224215001</v>
      </c>
      <c r="G490" s="59">
        <f>SUM(I490:I493)</f>
        <v>5163614.47</v>
      </c>
      <c r="H490" s="42" t="s">
        <v>48</v>
      </c>
      <c r="I490" s="38">
        <v>111198.76999999999</v>
      </c>
      <c r="J490" s="71" t="s">
        <v>5</v>
      </c>
      <c r="K490" s="57" t="s">
        <v>638</v>
      </c>
      <c r="L490" s="57" t="s">
        <v>639</v>
      </c>
      <c r="M490" s="57">
        <v>13</v>
      </c>
      <c r="N490" s="57" t="s">
        <v>644</v>
      </c>
      <c r="O490" s="57" t="s">
        <v>640</v>
      </c>
      <c r="P490" s="57" t="s">
        <v>1038</v>
      </c>
      <c r="Q490" s="61">
        <v>45261</v>
      </c>
      <c r="R490" s="61">
        <v>45992</v>
      </c>
      <c r="S490" s="65" t="s">
        <v>653</v>
      </c>
      <c r="T490" s="65"/>
      <c r="U490" s="65"/>
      <c r="V490" s="65"/>
      <c r="W490" s="65"/>
      <c r="X490" s="65"/>
      <c r="Y490" s="23"/>
    </row>
    <row r="491" spans="1:25" ht="75.75" customHeight="1" x14ac:dyDescent="0.2">
      <c r="A491" s="65"/>
      <c r="B491" s="65"/>
      <c r="C491" s="77"/>
      <c r="D491" s="82"/>
      <c r="E491" s="63"/>
      <c r="F491" s="66"/>
      <c r="G491" s="66"/>
      <c r="H491" s="46" t="s">
        <v>49</v>
      </c>
      <c r="I491" s="39">
        <v>4160879.49</v>
      </c>
      <c r="J491" s="67"/>
      <c r="K491" s="63"/>
      <c r="L491" s="63"/>
      <c r="M491" s="63"/>
      <c r="N491" s="63"/>
      <c r="O491" s="63"/>
      <c r="P491" s="63"/>
      <c r="Q491" s="64"/>
      <c r="R491" s="64"/>
      <c r="S491" s="30" t="s">
        <v>1037</v>
      </c>
      <c r="T491" s="21" t="s">
        <v>653</v>
      </c>
      <c r="U491" s="24">
        <v>150000</v>
      </c>
      <c r="V491" s="24">
        <v>150000</v>
      </c>
      <c r="W491" s="21" t="s">
        <v>653</v>
      </c>
      <c r="X491" s="21" t="s">
        <v>653</v>
      </c>
      <c r="Y491" s="23"/>
    </row>
    <row r="492" spans="1:25" ht="75.75" customHeight="1" x14ac:dyDescent="0.2">
      <c r="A492" s="65"/>
      <c r="B492" s="65"/>
      <c r="C492" s="46" t="s">
        <v>518</v>
      </c>
      <c r="D492" s="82"/>
      <c r="E492" s="63"/>
      <c r="F492" s="66"/>
      <c r="G492" s="66"/>
      <c r="H492" s="46" t="s">
        <v>93</v>
      </c>
      <c r="I492" s="39">
        <v>811627.79</v>
      </c>
      <c r="J492" s="67" t="s">
        <v>8</v>
      </c>
      <c r="K492" s="63"/>
      <c r="L492" s="63"/>
      <c r="M492" s="63"/>
      <c r="N492" s="63"/>
      <c r="O492" s="63"/>
      <c r="P492" s="63"/>
      <c r="Q492" s="64"/>
      <c r="R492" s="64"/>
      <c r="S492" s="90" t="s">
        <v>653</v>
      </c>
      <c r="T492" s="91"/>
      <c r="U492" s="91"/>
      <c r="V492" s="91"/>
      <c r="W492" s="91"/>
      <c r="X492" s="72"/>
      <c r="Y492" s="23"/>
    </row>
    <row r="493" spans="1:25" ht="75.75" customHeight="1" x14ac:dyDescent="0.2">
      <c r="A493" s="65"/>
      <c r="B493" s="65"/>
      <c r="C493" s="43" t="s">
        <v>520</v>
      </c>
      <c r="D493" s="82"/>
      <c r="E493" s="58"/>
      <c r="F493" s="60"/>
      <c r="G493" s="60"/>
      <c r="H493" s="43" t="s">
        <v>101</v>
      </c>
      <c r="I493" s="40">
        <v>79908.42</v>
      </c>
      <c r="J493" s="68"/>
      <c r="K493" s="58"/>
      <c r="L493" s="58"/>
      <c r="M493" s="58"/>
      <c r="N493" s="58"/>
      <c r="O493" s="58"/>
      <c r="P493" s="58"/>
      <c r="Q493" s="62"/>
      <c r="R493" s="62"/>
      <c r="S493" s="94"/>
      <c r="T493" s="95"/>
      <c r="U493" s="95"/>
      <c r="V493" s="95"/>
      <c r="W493" s="95"/>
      <c r="X493" s="74"/>
      <c r="Y493" s="23"/>
    </row>
    <row r="494" spans="1:25" ht="75.75" customHeight="1" x14ac:dyDescent="0.2">
      <c r="A494" s="65" t="s">
        <v>612</v>
      </c>
      <c r="B494" s="65" t="s">
        <v>602</v>
      </c>
      <c r="C494" s="76" t="s">
        <v>590</v>
      </c>
      <c r="D494" s="82" t="s">
        <v>780</v>
      </c>
      <c r="E494" s="57" t="s">
        <v>1039</v>
      </c>
      <c r="F494" s="59">
        <f>G494*Y4</f>
        <v>131231030.280705</v>
      </c>
      <c r="G494" s="59">
        <f>SUM(I494:I495)</f>
        <v>17417350.890000001</v>
      </c>
      <c r="H494" s="42" t="s">
        <v>350</v>
      </c>
      <c r="I494" s="38">
        <v>16194688.43</v>
      </c>
      <c r="J494" s="65" t="s">
        <v>18</v>
      </c>
      <c r="K494" s="57" t="s">
        <v>638</v>
      </c>
      <c r="L494" s="57" t="s">
        <v>639</v>
      </c>
      <c r="M494" s="57" t="s">
        <v>1010</v>
      </c>
      <c r="N494" s="57" t="s">
        <v>640</v>
      </c>
      <c r="O494" s="57" t="s">
        <v>640</v>
      </c>
      <c r="P494" s="36" t="s">
        <v>1041</v>
      </c>
      <c r="Q494" s="61">
        <v>45992</v>
      </c>
      <c r="R494" s="61">
        <v>45992</v>
      </c>
      <c r="S494" s="30" t="s">
        <v>1040</v>
      </c>
      <c r="T494" s="12" t="s">
        <v>653</v>
      </c>
      <c r="U494" s="12">
        <v>0.8</v>
      </c>
      <c r="V494" s="12">
        <v>0.85</v>
      </c>
      <c r="W494" s="12">
        <v>0.9</v>
      </c>
      <c r="X494" s="12">
        <v>0.95</v>
      </c>
      <c r="Y494" s="23"/>
    </row>
    <row r="495" spans="1:25" ht="75.75" customHeight="1" x14ac:dyDescent="0.2">
      <c r="A495" s="65"/>
      <c r="B495" s="65"/>
      <c r="C495" s="78"/>
      <c r="D495" s="82"/>
      <c r="E495" s="58"/>
      <c r="F495" s="60"/>
      <c r="G495" s="60"/>
      <c r="H495" s="43" t="s">
        <v>352</v>
      </c>
      <c r="I495" s="40">
        <v>1222662.46</v>
      </c>
      <c r="J495" s="65"/>
      <c r="K495" s="58"/>
      <c r="L495" s="58"/>
      <c r="M495" s="58"/>
      <c r="N495" s="58"/>
      <c r="O495" s="58"/>
      <c r="P495" s="31" t="s">
        <v>1043</v>
      </c>
      <c r="Q495" s="62"/>
      <c r="R495" s="62"/>
      <c r="S495" s="30" t="s">
        <v>1042</v>
      </c>
      <c r="T495" s="21" t="s">
        <v>653</v>
      </c>
      <c r="U495" s="12">
        <v>0.7</v>
      </c>
      <c r="V495" s="12">
        <v>0.75</v>
      </c>
      <c r="W495" s="12">
        <v>0.8</v>
      </c>
      <c r="X495" s="12">
        <v>0.85</v>
      </c>
      <c r="Y495" s="23"/>
    </row>
    <row r="496" spans="1:25" ht="75.75" customHeight="1" x14ac:dyDescent="0.2">
      <c r="A496" s="65"/>
      <c r="B496" s="65"/>
      <c r="C496" s="42" t="s">
        <v>590</v>
      </c>
      <c r="D496" s="82" t="s">
        <v>782</v>
      </c>
      <c r="E496" s="57" t="s">
        <v>1044</v>
      </c>
      <c r="F496" s="59">
        <f>G496*Y4</f>
        <v>202633676.16501004</v>
      </c>
      <c r="G496" s="59">
        <f>SUM(I496:I497)</f>
        <v>26894110.580000002</v>
      </c>
      <c r="H496" s="42" t="s">
        <v>351</v>
      </c>
      <c r="I496" s="38">
        <v>26707493.73</v>
      </c>
      <c r="J496" s="47" t="s">
        <v>18</v>
      </c>
      <c r="K496" s="57" t="s">
        <v>638</v>
      </c>
      <c r="L496" s="57" t="s">
        <v>639</v>
      </c>
      <c r="M496" s="57" t="s">
        <v>1010</v>
      </c>
      <c r="N496" s="57" t="s">
        <v>640</v>
      </c>
      <c r="O496" s="57" t="s">
        <v>640</v>
      </c>
      <c r="P496" s="36" t="s">
        <v>1048</v>
      </c>
      <c r="Q496" s="61">
        <v>45992</v>
      </c>
      <c r="R496" s="61">
        <v>45992</v>
      </c>
      <c r="S496" s="30" t="s">
        <v>1045</v>
      </c>
      <c r="T496" s="12" t="s">
        <v>653</v>
      </c>
      <c r="U496" s="12">
        <v>0.7</v>
      </c>
      <c r="V496" s="12">
        <v>0.8</v>
      </c>
      <c r="W496" s="12">
        <v>0.85</v>
      </c>
      <c r="X496" s="12">
        <v>0.9</v>
      </c>
      <c r="Y496" s="23"/>
    </row>
    <row r="497" spans="1:25" ht="75.75" customHeight="1" x14ac:dyDescent="0.2">
      <c r="A497" s="65"/>
      <c r="B497" s="65"/>
      <c r="C497" s="43" t="s">
        <v>513</v>
      </c>
      <c r="D497" s="82"/>
      <c r="E497" s="58"/>
      <c r="F497" s="60"/>
      <c r="G497" s="60"/>
      <c r="H497" s="43" t="s">
        <v>86</v>
      </c>
      <c r="I497" s="40">
        <v>186616.85</v>
      </c>
      <c r="J497" s="45" t="s">
        <v>8</v>
      </c>
      <c r="K497" s="58"/>
      <c r="L497" s="58"/>
      <c r="M497" s="58"/>
      <c r="N497" s="58"/>
      <c r="O497" s="58"/>
      <c r="P497" s="31" t="s">
        <v>1047</v>
      </c>
      <c r="Q497" s="62"/>
      <c r="R497" s="62"/>
      <c r="S497" s="30" t="s">
        <v>1046</v>
      </c>
      <c r="T497" s="21" t="s">
        <v>653</v>
      </c>
      <c r="U497" s="21">
        <v>58</v>
      </c>
      <c r="V497" s="21">
        <v>80</v>
      </c>
      <c r="W497" s="21">
        <v>90</v>
      </c>
      <c r="X497" s="21">
        <v>100</v>
      </c>
      <c r="Y497" s="23"/>
    </row>
    <row r="498" spans="1:25" ht="75.75" customHeight="1" x14ac:dyDescent="0.2">
      <c r="A498" s="65"/>
      <c r="B498" s="65"/>
      <c r="C498" s="52" t="s">
        <v>528</v>
      </c>
      <c r="D498" s="55" t="s">
        <v>783</v>
      </c>
      <c r="E498" s="21" t="s">
        <v>1049</v>
      </c>
      <c r="F498" s="48">
        <f>G498*Y4</f>
        <v>1588746.3693600001</v>
      </c>
      <c r="G498" s="48">
        <f>SUM(I498)</f>
        <v>210862.88</v>
      </c>
      <c r="H498" s="52" t="s">
        <v>116</v>
      </c>
      <c r="I498" s="48">
        <v>210862.88</v>
      </c>
      <c r="J498" s="21" t="s">
        <v>8</v>
      </c>
      <c r="K498" s="21" t="s">
        <v>638</v>
      </c>
      <c r="L498" s="21" t="s">
        <v>639</v>
      </c>
      <c r="M498" s="21">
        <v>11</v>
      </c>
      <c r="N498" s="21" t="s">
        <v>640</v>
      </c>
      <c r="O498" s="21" t="s">
        <v>640</v>
      </c>
      <c r="P498" s="21" t="s">
        <v>1050</v>
      </c>
      <c r="Q498" s="49">
        <v>45992</v>
      </c>
      <c r="R498" s="49">
        <v>45992</v>
      </c>
      <c r="S498" s="30" t="s">
        <v>1051</v>
      </c>
      <c r="T498" s="21" t="s">
        <v>653</v>
      </c>
      <c r="U498" s="21">
        <v>72</v>
      </c>
      <c r="V498" s="21">
        <v>70</v>
      </c>
      <c r="W498" s="21">
        <v>70</v>
      </c>
      <c r="X498" s="21">
        <v>70</v>
      </c>
      <c r="Y498" s="23"/>
    </row>
    <row r="499" spans="1:25" ht="25.5" x14ac:dyDescent="0.2">
      <c r="A499" s="65" t="s">
        <v>615</v>
      </c>
      <c r="B499" s="65" t="s">
        <v>611</v>
      </c>
      <c r="C499" s="42" t="s">
        <v>19</v>
      </c>
      <c r="D499" s="82" t="s">
        <v>1238</v>
      </c>
      <c r="E499" s="57" t="s">
        <v>1239</v>
      </c>
      <c r="F499" s="59">
        <f>G499*Y4</f>
        <v>7461336455.4217062</v>
      </c>
      <c r="G499" s="59">
        <f>SUM(I499:I544)</f>
        <v>990289528.8900001</v>
      </c>
      <c r="H499" s="42" t="s">
        <v>33</v>
      </c>
      <c r="I499" s="38">
        <v>13322201.220000001</v>
      </c>
      <c r="J499" s="47" t="s">
        <v>3</v>
      </c>
      <c r="K499" s="57" t="s">
        <v>799</v>
      </c>
      <c r="L499" s="57" t="s">
        <v>639</v>
      </c>
      <c r="M499" s="57" t="s">
        <v>1052</v>
      </c>
      <c r="N499" s="57" t="s">
        <v>644</v>
      </c>
      <c r="O499" s="57" t="s">
        <v>644</v>
      </c>
      <c r="P499" s="57" t="s">
        <v>653</v>
      </c>
      <c r="Q499" s="61">
        <v>45992</v>
      </c>
      <c r="R499" s="61">
        <v>45992</v>
      </c>
      <c r="S499" s="86" t="s">
        <v>653</v>
      </c>
      <c r="T499" s="87"/>
      <c r="U499" s="87"/>
      <c r="V499" s="87"/>
      <c r="W499" s="87"/>
      <c r="X499" s="88"/>
      <c r="Y499" s="23"/>
    </row>
    <row r="500" spans="1:25" ht="25.5" x14ac:dyDescent="0.2">
      <c r="A500" s="65"/>
      <c r="B500" s="65"/>
      <c r="C500" s="46" t="s">
        <v>20</v>
      </c>
      <c r="D500" s="82"/>
      <c r="E500" s="63"/>
      <c r="F500" s="66"/>
      <c r="G500" s="66"/>
      <c r="H500" s="46" t="s">
        <v>36</v>
      </c>
      <c r="I500" s="39">
        <v>4163653.06</v>
      </c>
      <c r="J500" s="44" t="s">
        <v>4</v>
      </c>
      <c r="K500" s="63"/>
      <c r="L500" s="63"/>
      <c r="M500" s="63"/>
      <c r="N500" s="63"/>
      <c r="O500" s="63"/>
      <c r="P500" s="63"/>
      <c r="Q500" s="64"/>
      <c r="R500" s="64"/>
      <c r="S500" s="30" t="s">
        <v>801</v>
      </c>
      <c r="T500" s="21" t="s">
        <v>802</v>
      </c>
      <c r="U500" s="21" t="s">
        <v>802</v>
      </c>
      <c r="V500" s="21" t="s">
        <v>802</v>
      </c>
      <c r="W500" s="21" t="s">
        <v>802</v>
      </c>
      <c r="X500" s="21" t="s">
        <v>802</v>
      </c>
      <c r="Y500" s="23"/>
    </row>
    <row r="501" spans="1:25" x14ac:dyDescent="0.2">
      <c r="A501" s="65"/>
      <c r="B501" s="65"/>
      <c r="C501" s="77" t="s">
        <v>21</v>
      </c>
      <c r="D501" s="82"/>
      <c r="E501" s="63"/>
      <c r="F501" s="66"/>
      <c r="G501" s="66"/>
      <c r="H501" s="46" t="s">
        <v>37</v>
      </c>
      <c r="I501" s="39">
        <v>73928112.810000002</v>
      </c>
      <c r="J501" s="67" t="s">
        <v>5</v>
      </c>
      <c r="K501" s="63"/>
      <c r="L501" s="63"/>
      <c r="M501" s="63"/>
      <c r="N501" s="63"/>
      <c r="O501" s="63"/>
      <c r="P501" s="63"/>
      <c r="Q501" s="64"/>
      <c r="R501" s="64"/>
      <c r="S501" s="90" t="s">
        <v>653</v>
      </c>
      <c r="T501" s="91"/>
      <c r="U501" s="91"/>
      <c r="V501" s="91"/>
      <c r="W501" s="91"/>
      <c r="X501" s="72"/>
      <c r="Y501" s="23"/>
    </row>
    <row r="502" spans="1:25" x14ac:dyDescent="0.2">
      <c r="A502" s="65"/>
      <c r="B502" s="65"/>
      <c r="C502" s="77"/>
      <c r="D502" s="82"/>
      <c r="E502" s="63"/>
      <c r="F502" s="66"/>
      <c r="G502" s="66"/>
      <c r="H502" s="46" t="s">
        <v>38</v>
      </c>
      <c r="I502" s="39">
        <v>79908.42</v>
      </c>
      <c r="J502" s="67"/>
      <c r="K502" s="63"/>
      <c r="L502" s="63"/>
      <c r="M502" s="63"/>
      <c r="N502" s="63"/>
      <c r="O502" s="63"/>
      <c r="P502" s="58"/>
      <c r="Q502" s="64"/>
      <c r="R502" s="64"/>
      <c r="S502" s="94"/>
      <c r="T502" s="95"/>
      <c r="U502" s="95"/>
      <c r="V502" s="95"/>
      <c r="W502" s="95"/>
      <c r="X502" s="74"/>
      <c r="Y502" s="23"/>
    </row>
    <row r="503" spans="1:25" ht="38.25" x14ac:dyDescent="0.2">
      <c r="A503" s="65"/>
      <c r="B503" s="65"/>
      <c r="C503" s="77" t="s">
        <v>22</v>
      </c>
      <c r="D503" s="82"/>
      <c r="E503" s="63"/>
      <c r="F503" s="66"/>
      <c r="G503" s="66"/>
      <c r="H503" s="46" t="s">
        <v>73</v>
      </c>
      <c r="I503" s="39">
        <v>29893120.390000001</v>
      </c>
      <c r="J503" s="67" t="s">
        <v>6</v>
      </c>
      <c r="K503" s="63"/>
      <c r="L503" s="63"/>
      <c r="M503" s="63"/>
      <c r="N503" s="63"/>
      <c r="O503" s="63"/>
      <c r="P503" s="21" t="s">
        <v>718</v>
      </c>
      <c r="Q503" s="64"/>
      <c r="R503" s="64"/>
      <c r="S503" s="30" t="s">
        <v>717</v>
      </c>
      <c r="T503" s="21">
        <v>658</v>
      </c>
      <c r="U503" s="21">
        <v>560</v>
      </c>
      <c r="V503" s="21">
        <v>600</v>
      </c>
      <c r="W503" s="21">
        <v>600</v>
      </c>
      <c r="X503" s="21">
        <v>600</v>
      </c>
      <c r="Y503" s="23"/>
    </row>
    <row r="504" spans="1:25" ht="38.25" x14ac:dyDescent="0.2">
      <c r="A504" s="65"/>
      <c r="B504" s="65"/>
      <c r="C504" s="77"/>
      <c r="D504" s="82"/>
      <c r="E504" s="63"/>
      <c r="F504" s="66"/>
      <c r="G504" s="66"/>
      <c r="H504" s="46" t="s">
        <v>74</v>
      </c>
      <c r="I504" s="39">
        <v>426678.25</v>
      </c>
      <c r="J504" s="67"/>
      <c r="K504" s="63"/>
      <c r="L504" s="63"/>
      <c r="M504" s="63"/>
      <c r="N504" s="63"/>
      <c r="O504" s="63"/>
      <c r="P504" s="21" t="s">
        <v>719</v>
      </c>
      <c r="Q504" s="64"/>
      <c r="R504" s="64"/>
      <c r="S504" s="30" t="s">
        <v>716</v>
      </c>
      <c r="T504" s="24">
        <v>1215446</v>
      </c>
      <c r="U504" s="24">
        <v>1246943</v>
      </c>
      <c r="V504" s="24">
        <v>1246943</v>
      </c>
      <c r="W504" s="24">
        <v>1246943</v>
      </c>
      <c r="X504" s="24">
        <v>1246943</v>
      </c>
      <c r="Y504" s="23"/>
    </row>
    <row r="505" spans="1:25" ht="89.25" customHeight="1" x14ac:dyDescent="0.2">
      <c r="A505" s="65"/>
      <c r="B505" s="65"/>
      <c r="C505" s="77" t="s">
        <v>23</v>
      </c>
      <c r="D505" s="82"/>
      <c r="E505" s="63"/>
      <c r="F505" s="66"/>
      <c r="G505" s="66"/>
      <c r="H505" s="46" t="s">
        <v>75</v>
      </c>
      <c r="I505" s="39">
        <v>58782968.869999997</v>
      </c>
      <c r="J505" s="67" t="s">
        <v>7</v>
      </c>
      <c r="K505" s="63"/>
      <c r="L505" s="63"/>
      <c r="M505" s="63"/>
      <c r="N505" s="63"/>
      <c r="O505" s="63"/>
      <c r="P505" s="21" t="s">
        <v>712</v>
      </c>
      <c r="Q505" s="64"/>
      <c r="R505" s="64"/>
      <c r="S505" s="30" t="s">
        <v>710</v>
      </c>
      <c r="T505" s="12" t="s">
        <v>711</v>
      </c>
      <c r="U505" s="12" t="s">
        <v>711</v>
      </c>
      <c r="V505" s="12" t="s">
        <v>711</v>
      </c>
      <c r="W505" s="12" t="s">
        <v>711</v>
      </c>
      <c r="X505" s="12" t="s">
        <v>711</v>
      </c>
      <c r="Y505" s="23"/>
    </row>
    <row r="506" spans="1:25" x14ac:dyDescent="0.2">
      <c r="A506" s="65"/>
      <c r="B506" s="65"/>
      <c r="C506" s="77"/>
      <c r="D506" s="82"/>
      <c r="E506" s="63"/>
      <c r="F506" s="66"/>
      <c r="G506" s="66"/>
      <c r="H506" s="46" t="s">
        <v>76</v>
      </c>
      <c r="I506" s="39">
        <v>253544.56</v>
      </c>
      <c r="J506" s="67"/>
      <c r="K506" s="63"/>
      <c r="L506" s="63"/>
      <c r="M506" s="63"/>
      <c r="N506" s="63"/>
      <c r="O506" s="63"/>
      <c r="P506" s="57" t="s">
        <v>653</v>
      </c>
      <c r="Q506" s="64"/>
      <c r="R506" s="64"/>
      <c r="S506" s="90" t="s">
        <v>653</v>
      </c>
      <c r="T506" s="91"/>
      <c r="U506" s="91"/>
      <c r="V506" s="91"/>
      <c r="W506" s="91"/>
      <c r="X506" s="72"/>
      <c r="Y506" s="23"/>
    </row>
    <row r="507" spans="1:25" ht="38.25" x14ac:dyDescent="0.2">
      <c r="A507" s="65"/>
      <c r="B507" s="65"/>
      <c r="C507" s="46" t="s">
        <v>24</v>
      </c>
      <c r="D507" s="82"/>
      <c r="E507" s="63"/>
      <c r="F507" s="66"/>
      <c r="G507" s="66"/>
      <c r="H507" s="46" t="s">
        <v>78</v>
      </c>
      <c r="I507" s="39">
        <v>36087887.439999998</v>
      </c>
      <c r="J507" s="44" t="s">
        <v>8</v>
      </c>
      <c r="K507" s="63"/>
      <c r="L507" s="63"/>
      <c r="M507" s="63"/>
      <c r="N507" s="63"/>
      <c r="O507" s="63"/>
      <c r="P507" s="63"/>
      <c r="Q507" s="64"/>
      <c r="R507" s="64"/>
      <c r="S507" s="92"/>
      <c r="T507" s="93"/>
      <c r="U507" s="93"/>
      <c r="V507" s="93"/>
      <c r="W507" s="93"/>
      <c r="X507" s="73"/>
      <c r="Y507" s="23"/>
    </row>
    <row r="508" spans="1:25" ht="25.5" x14ac:dyDescent="0.2">
      <c r="A508" s="65"/>
      <c r="B508" s="65"/>
      <c r="C508" s="46" t="s">
        <v>25</v>
      </c>
      <c r="D508" s="82"/>
      <c r="E508" s="63"/>
      <c r="F508" s="66"/>
      <c r="G508" s="66"/>
      <c r="H508" s="46" t="s">
        <v>123</v>
      </c>
      <c r="I508" s="39">
        <v>18164813.359999999</v>
      </c>
      <c r="J508" s="44" t="s">
        <v>9</v>
      </c>
      <c r="K508" s="63"/>
      <c r="L508" s="63"/>
      <c r="M508" s="63"/>
      <c r="N508" s="63"/>
      <c r="O508" s="63"/>
      <c r="P508" s="63"/>
      <c r="Q508" s="64"/>
      <c r="R508" s="64"/>
      <c r="S508" s="92"/>
      <c r="T508" s="93"/>
      <c r="U508" s="93"/>
      <c r="V508" s="93"/>
      <c r="W508" s="93"/>
      <c r="X508" s="73"/>
      <c r="Y508" s="23"/>
    </row>
    <row r="509" spans="1:25" ht="51" x14ac:dyDescent="0.2">
      <c r="A509" s="65"/>
      <c r="B509" s="65"/>
      <c r="C509" s="46" t="s">
        <v>538</v>
      </c>
      <c r="D509" s="82"/>
      <c r="E509" s="63"/>
      <c r="F509" s="66"/>
      <c r="G509" s="66"/>
      <c r="H509" s="46" t="s">
        <v>164</v>
      </c>
      <c r="I509" s="39">
        <v>101096721.06</v>
      </c>
      <c r="J509" s="44" t="s">
        <v>10</v>
      </c>
      <c r="K509" s="63"/>
      <c r="L509" s="63"/>
      <c r="M509" s="63"/>
      <c r="N509" s="63"/>
      <c r="O509" s="63"/>
      <c r="P509" s="63"/>
      <c r="Q509" s="64"/>
      <c r="R509" s="64"/>
      <c r="S509" s="92"/>
      <c r="T509" s="93"/>
      <c r="U509" s="93"/>
      <c r="V509" s="93"/>
      <c r="W509" s="93"/>
      <c r="X509" s="73"/>
      <c r="Y509" s="23"/>
    </row>
    <row r="510" spans="1:25" ht="25.5" x14ac:dyDescent="0.2">
      <c r="A510" s="65"/>
      <c r="B510" s="65"/>
      <c r="C510" s="46" t="s">
        <v>547</v>
      </c>
      <c r="D510" s="82"/>
      <c r="E510" s="63"/>
      <c r="F510" s="66"/>
      <c r="G510" s="66"/>
      <c r="H510" s="46" t="s">
        <v>180</v>
      </c>
      <c r="I510" s="39">
        <v>34775241.509999998</v>
      </c>
      <c r="J510" s="44" t="s">
        <v>11</v>
      </c>
      <c r="K510" s="63"/>
      <c r="L510" s="63"/>
      <c r="M510" s="63"/>
      <c r="N510" s="63"/>
      <c r="O510" s="63"/>
      <c r="P510" s="63"/>
      <c r="Q510" s="64"/>
      <c r="R510" s="64"/>
      <c r="S510" s="92"/>
      <c r="T510" s="93"/>
      <c r="U510" s="93"/>
      <c r="V510" s="93"/>
      <c r="W510" s="93"/>
      <c r="X510" s="73"/>
      <c r="Y510" s="23"/>
    </row>
    <row r="511" spans="1:25" ht="25.5" x14ac:dyDescent="0.2">
      <c r="A511" s="65"/>
      <c r="B511" s="65"/>
      <c r="C511" s="46" t="s">
        <v>550</v>
      </c>
      <c r="D511" s="82"/>
      <c r="E511" s="63"/>
      <c r="F511" s="66"/>
      <c r="G511" s="66"/>
      <c r="H511" s="46" t="s">
        <v>189</v>
      </c>
      <c r="I511" s="39">
        <v>15009563.539999999</v>
      </c>
      <c r="J511" s="44" t="s">
        <v>12</v>
      </c>
      <c r="K511" s="63"/>
      <c r="L511" s="63"/>
      <c r="M511" s="63"/>
      <c r="N511" s="63"/>
      <c r="O511" s="63"/>
      <c r="P511" s="63"/>
      <c r="Q511" s="64"/>
      <c r="R511" s="64"/>
      <c r="S511" s="92"/>
      <c r="T511" s="93"/>
      <c r="U511" s="93"/>
      <c r="V511" s="93"/>
      <c r="W511" s="93"/>
      <c r="X511" s="73"/>
      <c r="Y511" s="23"/>
    </row>
    <row r="512" spans="1:25" ht="25.5" x14ac:dyDescent="0.2">
      <c r="A512" s="65"/>
      <c r="B512" s="65"/>
      <c r="C512" s="46" t="s">
        <v>553</v>
      </c>
      <c r="D512" s="82"/>
      <c r="E512" s="63"/>
      <c r="F512" s="66"/>
      <c r="G512" s="66"/>
      <c r="H512" s="46" t="s">
        <v>193</v>
      </c>
      <c r="I512" s="39">
        <v>5533973.8600000003</v>
      </c>
      <c r="J512" s="44" t="s">
        <v>13</v>
      </c>
      <c r="K512" s="63"/>
      <c r="L512" s="63"/>
      <c r="M512" s="63"/>
      <c r="N512" s="63"/>
      <c r="O512" s="63"/>
      <c r="P512" s="63"/>
      <c r="Q512" s="64"/>
      <c r="R512" s="64"/>
      <c r="S512" s="94"/>
      <c r="T512" s="95"/>
      <c r="U512" s="95"/>
      <c r="V512" s="95"/>
      <c r="W512" s="95"/>
      <c r="X512" s="74"/>
      <c r="Y512" s="23"/>
    </row>
    <row r="513" spans="1:25" ht="78.75" customHeight="1" x14ac:dyDescent="0.2">
      <c r="A513" s="65"/>
      <c r="B513" s="65"/>
      <c r="C513" s="77" t="s">
        <v>555</v>
      </c>
      <c r="D513" s="82"/>
      <c r="E513" s="63"/>
      <c r="F513" s="66"/>
      <c r="G513" s="66"/>
      <c r="H513" s="46" t="s">
        <v>194</v>
      </c>
      <c r="I513" s="39">
        <v>6684548.9900000002</v>
      </c>
      <c r="J513" s="67" t="s">
        <v>14</v>
      </c>
      <c r="K513" s="63"/>
      <c r="L513" s="63"/>
      <c r="M513" s="63"/>
      <c r="N513" s="63"/>
      <c r="O513" s="63"/>
      <c r="P513" s="63"/>
      <c r="Q513" s="64"/>
      <c r="R513" s="64"/>
      <c r="S513" s="30" t="s">
        <v>1053</v>
      </c>
      <c r="T513" s="21" t="s">
        <v>1054</v>
      </c>
      <c r="U513" s="21" t="s">
        <v>1055</v>
      </c>
      <c r="V513" s="21" t="s">
        <v>1055</v>
      </c>
      <c r="W513" s="21" t="s">
        <v>1055</v>
      </c>
      <c r="X513" s="21" t="s">
        <v>1055</v>
      </c>
      <c r="Y513" s="23"/>
    </row>
    <row r="514" spans="1:25" x14ac:dyDescent="0.2">
      <c r="A514" s="65"/>
      <c r="B514" s="65"/>
      <c r="C514" s="77"/>
      <c r="D514" s="82"/>
      <c r="E514" s="63"/>
      <c r="F514" s="66"/>
      <c r="G514" s="66"/>
      <c r="H514" s="46" t="s">
        <v>195</v>
      </c>
      <c r="I514" s="39">
        <v>2957283.48</v>
      </c>
      <c r="J514" s="67"/>
      <c r="K514" s="63"/>
      <c r="L514" s="63"/>
      <c r="M514" s="63"/>
      <c r="N514" s="63"/>
      <c r="O514" s="63"/>
      <c r="P514" s="63"/>
      <c r="Q514" s="64"/>
      <c r="R514" s="64"/>
      <c r="S514" s="90" t="s">
        <v>653</v>
      </c>
      <c r="T514" s="91"/>
      <c r="U514" s="91"/>
      <c r="V514" s="91"/>
      <c r="W514" s="91"/>
      <c r="X514" s="72"/>
      <c r="Y514" s="23"/>
    </row>
    <row r="515" spans="1:25" x14ac:dyDescent="0.2">
      <c r="A515" s="65"/>
      <c r="B515" s="65"/>
      <c r="C515" s="77"/>
      <c r="D515" s="82"/>
      <c r="E515" s="63"/>
      <c r="F515" s="66"/>
      <c r="G515" s="66"/>
      <c r="H515" s="46" t="s">
        <v>200</v>
      </c>
      <c r="I515" s="39">
        <v>2595000</v>
      </c>
      <c r="J515" s="67"/>
      <c r="K515" s="63"/>
      <c r="L515" s="63"/>
      <c r="M515" s="63"/>
      <c r="N515" s="63"/>
      <c r="O515" s="63"/>
      <c r="P515" s="63"/>
      <c r="Q515" s="64"/>
      <c r="R515" s="64"/>
      <c r="S515" s="92"/>
      <c r="T515" s="93"/>
      <c r="U515" s="93"/>
      <c r="V515" s="93"/>
      <c r="W515" s="93"/>
      <c r="X515" s="73"/>
      <c r="Y515" s="23"/>
    </row>
    <row r="516" spans="1:25" x14ac:dyDescent="0.2">
      <c r="A516" s="65"/>
      <c r="B516" s="65"/>
      <c r="C516" s="77"/>
      <c r="D516" s="82"/>
      <c r="E516" s="63"/>
      <c r="F516" s="66"/>
      <c r="G516" s="66"/>
      <c r="H516" s="46" t="s">
        <v>201</v>
      </c>
      <c r="I516" s="39">
        <v>1005000</v>
      </c>
      <c r="J516" s="67"/>
      <c r="K516" s="63"/>
      <c r="L516" s="63"/>
      <c r="M516" s="63"/>
      <c r="N516" s="63"/>
      <c r="O516" s="63"/>
      <c r="P516" s="63"/>
      <c r="Q516" s="64"/>
      <c r="R516" s="64"/>
      <c r="S516" s="92"/>
      <c r="T516" s="93"/>
      <c r="U516" s="93"/>
      <c r="V516" s="93"/>
      <c r="W516" s="93"/>
      <c r="X516" s="73"/>
      <c r="Y516" s="23"/>
    </row>
    <row r="517" spans="1:25" x14ac:dyDescent="0.2">
      <c r="A517" s="65"/>
      <c r="B517" s="65"/>
      <c r="C517" s="77"/>
      <c r="D517" s="82"/>
      <c r="E517" s="63"/>
      <c r="F517" s="66"/>
      <c r="G517" s="66"/>
      <c r="H517" s="46" t="s">
        <v>202</v>
      </c>
      <c r="I517" s="39">
        <v>930000</v>
      </c>
      <c r="J517" s="67"/>
      <c r="K517" s="63"/>
      <c r="L517" s="63"/>
      <c r="M517" s="63"/>
      <c r="N517" s="63"/>
      <c r="O517" s="63"/>
      <c r="P517" s="63"/>
      <c r="Q517" s="64"/>
      <c r="R517" s="64"/>
      <c r="S517" s="92"/>
      <c r="T517" s="93"/>
      <c r="U517" s="93"/>
      <c r="V517" s="93"/>
      <c r="W517" s="93"/>
      <c r="X517" s="73"/>
      <c r="Y517" s="23"/>
    </row>
    <row r="518" spans="1:25" x14ac:dyDescent="0.2">
      <c r="A518" s="65"/>
      <c r="B518" s="65"/>
      <c r="C518" s="77"/>
      <c r="D518" s="82"/>
      <c r="E518" s="63"/>
      <c r="F518" s="66"/>
      <c r="G518" s="66"/>
      <c r="H518" s="46" t="s">
        <v>203</v>
      </c>
      <c r="I518" s="39">
        <v>170000</v>
      </c>
      <c r="J518" s="67"/>
      <c r="K518" s="63"/>
      <c r="L518" s="63"/>
      <c r="M518" s="63"/>
      <c r="N518" s="63"/>
      <c r="O518" s="63"/>
      <c r="P518" s="63"/>
      <c r="Q518" s="64"/>
      <c r="R518" s="64"/>
      <c r="S518" s="92"/>
      <c r="T518" s="93"/>
      <c r="U518" s="93"/>
      <c r="V518" s="93"/>
      <c r="W518" s="93"/>
      <c r="X518" s="73"/>
      <c r="Y518" s="23"/>
    </row>
    <row r="519" spans="1:25" x14ac:dyDescent="0.2">
      <c r="A519" s="65"/>
      <c r="B519" s="65"/>
      <c r="C519" s="77"/>
      <c r="D519" s="82"/>
      <c r="E519" s="63"/>
      <c r="F519" s="66"/>
      <c r="G519" s="66"/>
      <c r="H519" s="46" t="s">
        <v>204</v>
      </c>
      <c r="I519" s="39">
        <v>530000</v>
      </c>
      <c r="J519" s="70"/>
      <c r="K519" s="63"/>
      <c r="L519" s="63"/>
      <c r="M519" s="63"/>
      <c r="N519" s="63"/>
      <c r="O519" s="63"/>
      <c r="P519" s="63"/>
      <c r="Q519" s="64"/>
      <c r="R519" s="64"/>
      <c r="S519" s="92"/>
      <c r="T519" s="93"/>
      <c r="U519" s="93"/>
      <c r="V519" s="93"/>
      <c r="W519" s="93"/>
      <c r="X519" s="73"/>
      <c r="Y519" s="23"/>
    </row>
    <row r="520" spans="1:25" x14ac:dyDescent="0.2">
      <c r="A520" s="65"/>
      <c r="B520" s="65"/>
      <c r="C520" s="77" t="s">
        <v>557</v>
      </c>
      <c r="D520" s="82"/>
      <c r="E520" s="63"/>
      <c r="F520" s="66"/>
      <c r="G520" s="66"/>
      <c r="H520" s="46" t="s">
        <v>206</v>
      </c>
      <c r="I520" s="39">
        <v>18144932.789999999</v>
      </c>
      <c r="J520" s="69" t="s">
        <v>15</v>
      </c>
      <c r="K520" s="63"/>
      <c r="L520" s="63"/>
      <c r="M520" s="63"/>
      <c r="N520" s="63"/>
      <c r="O520" s="63"/>
      <c r="P520" s="63"/>
      <c r="Q520" s="64"/>
      <c r="R520" s="64"/>
      <c r="S520" s="92"/>
      <c r="T520" s="93"/>
      <c r="U520" s="93"/>
      <c r="V520" s="93"/>
      <c r="W520" s="93"/>
      <c r="X520" s="73"/>
      <c r="Y520" s="23"/>
    </row>
    <row r="521" spans="1:25" x14ac:dyDescent="0.2">
      <c r="A521" s="65"/>
      <c r="B521" s="65"/>
      <c r="C521" s="77"/>
      <c r="D521" s="82"/>
      <c r="E521" s="63"/>
      <c r="F521" s="66"/>
      <c r="G521" s="66"/>
      <c r="H521" s="46" t="s">
        <v>207</v>
      </c>
      <c r="I521" s="39">
        <v>25608.91</v>
      </c>
      <c r="J521" s="67"/>
      <c r="K521" s="63"/>
      <c r="L521" s="63"/>
      <c r="M521" s="63"/>
      <c r="N521" s="63"/>
      <c r="O521" s="63"/>
      <c r="P521" s="58"/>
      <c r="Q521" s="64"/>
      <c r="R521" s="64"/>
      <c r="S521" s="94"/>
      <c r="T521" s="95"/>
      <c r="U521" s="95"/>
      <c r="V521" s="95"/>
      <c r="W521" s="95"/>
      <c r="X521" s="74"/>
      <c r="Y521" s="23"/>
    </row>
    <row r="522" spans="1:25" ht="25.5" x14ac:dyDescent="0.2">
      <c r="A522" s="65"/>
      <c r="B522" s="65"/>
      <c r="C522" s="77"/>
      <c r="D522" s="82"/>
      <c r="E522" s="63"/>
      <c r="F522" s="66"/>
      <c r="G522" s="66"/>
      <c r="H522" s="46" t="s">
        <v>208</v>
      </c>
      <c r="I522" s="39">
        <v>4965198.25</v>
      </c>
      <c r="J522" s="67"/>
      <c r="K522" s="63"/>
      <c r="L522" s="63"/>
      <c r="M522" s="63"/>
      <c r="N522" s="63"/>
      <c r="O522" s="63"/>
      <c r="P522" s="21" t="s">
        <v>715</v>
      </c>
      <c r="Q522" s="64"/>
      <c r="R522" s="64"/>
      <c r="S522" s="30" t="s">
        <v>714</v>
      </c>
      <c r="T522" s="21">
        <v>450</v>
      </c>
      <c r="U522" s="21">
        <v>450</v>
      </c>
      <c r="V522" s="21">
        <v>430</v>
      </c>
      <c r="W522" s="21">
        <v>300</v>
      </c>
      <c r="X522" s="21">
        <v>150</v>
      </c>
      <c r="Y522" s="23"/>
    </row>
    <row r="523" spans="1:25" ht="38.25" x14ac:dyDescent="0.2">
      <c r="A523" s="65"/>
      <c r="B523" s="65"/>
      <c r="C523" s="46" t="s">
        <v>564</v>
      </c>
      <c r="D523" s="82"/>
      <c r="E523" s="63"/>
      <c r="F523" s="66"/>
      <c r="G523" s="66"/>
      <c r="H523" s="46" t="s">
        <v>215</v>
      </c>
      <c r="I523" s="39">
        <v>26433002.940000001</v>
      </c>
      <c r="J523" s="44" t="s">
        <v>16</v>
      </c>
      <c r="K523" s="63"/>
      <c r="L523" s="63"/>
      <c r="M523" s="63"/>
      <c r="N523" s="63"/>
      <c r="O523" s="63"/>
      <c r="P523" s="57" t="s">
        <v>653</v>
      </c>
      <c r="Q523" s="64"/>
      <c r="R523" s="64"/>
      <c r="S523" s="90" t="s">
        <v>653</v>
      </c>
      <c r="T523" s="91"/>
      <c r="U523" s="91"/>
      <c r="V523" s="91"/>
      <c r="W523" s="91"/>
      <c r="X523" s="72"/>
      <c r="Y523" s="23"/>
    </row>
    <row r="524" spans="1:25" ht="38.25" x14ac:dyDescent="0.2">
      <c r="A524" s="65"/>
      <c r="B524" s="65"/>
      <c r="C524" s="46" t="s">
        <v>581</v>
      </c>
      <c r="D524" s="82"/>
      <c r="E524" s="63"/>
      <c r="F524" s="66"/>
      <c r="G524" s="66"/>
      <c r="H524" s="46" t="s">
        <v>304</v>
      </c>
      <c r="I524" s="39">
        <v>13335161.16</v>
      </c>
      <c r="J524" s="44" t="s">
        <v>17</v>
      </c>
      <c r="K524" s="63"/>
      <c r="L524" s="63"/>
      <c r="M524" s="63"/>
      <c r="N524" s="63"/>
      <c r="O524" s="63"/>
      <c r="P524" s="63"/>
      <c r="Q524" s="64"/>
      <c r="R524" s="64"/>
      <c r="S524" s="94"/>
      <c r="T524" s="95"/>
      <c r="U524" s="95"/>
      <c r="V524" s="95"/>
      <c r="W524" s="95"/>
      <c r="X524" s="74"/>
      <c r="Y524" s="23"/>
    </row>
    <row r="525" spans="1:25" ht="25.5" x14ac:dyDescent="0.2">
      <c r="A525" s="65"/>
      <c r="B525" s="65"/>
      <c r="C525" s="77" t="s">
        <v>589</v>
      </c>
      <c r="D525" s="82"/>
      <c r="E525" s="63"/>
      <c r="F525" s="66"/>
      <c r="G525" s="66"/>
      <c r="H525" s="46" t="s">
        <v>348</v>
      </c>
      <c r="I525" s="39">
        <v>29774294.75</v>
      </c>
      <c r="J525" s="67" t="s">
        <v>18</v>
      </c>
      <c r="K525" s="63"/>
      <c r="L525" s="63"/>
      <c r="M525" s="63"/>
      <c r="N525" s="63"/>
      <c r="O525" s="63"/>
      <c r="P525" s="63"/>
      <c r="Q525" s="64"/>
      <c r="R525" s="64"/>
      <c r="S525" s="30" t="s">
        <v>1056</v>
      </c>
      <c r="T525" s="21" t="s">
        <v>653</v>
      </c>
      <c r="U525" s="21" t="s">
        <v>1057</v>
      </c>
      <c r="V525" s="86" t="s">
        <v>1058</v>
      </c>
      <c r="W525" s="87"/>
      <c r="X525" s="88"/>
      <c r="Y525" s="23"/>
    </row>
    <row r="526" spans="1:25" x14ac:dyDescent="0.2">
      <c r="A526" s="65"/>
      <c r="B526" s="65"/>
      <c r="C526" s="77"/>
      <c r="D526" s="82"/>
      <c r="E526" s="63"/>
      <c r="F526" s="66"/>
      <c r="G526" s="66"/>
      <c r="H526" s="46" t="s">
        <v>349</v>
      </c>
      <c r="I526" s="39">
        <v>228017.33000000002</v>
      </c>
      <c r="J526" s="67"/>
      <c r="K526" s="63"/>
      <c r="L526" s="63"/>
      <c r="M526" s="63"/>
      <c r="N526" s="63"/>
      <c r="O526" s="63"/>
      <c r="P526" s="58"/>
      <c r="Q526" s="64"/>
      <c r="R526" s="64"/>
      <c r="S526" s="30"/>
      <c r="T526" s="21"/>
      <c r="U526" s="21"/>
      <c r="V526" s="21"/>
      <c r="W526" s="21"/>
      <c r="X526" s="21"/>
      <c r="Y526" s="23"/>
    </row>
    <row r="527" spans="1:25" ht="25.5" x14ac:dyDescent="0.2">
      <c r="A527" s="65"/>
      <c r="B527" s="65"/>
      <c r="C527" s="46" t="s">
        <v>511</v>
      </c>
      <c r="D527" s="82"/>
      <c r="E527" s="63"/>
      <c r="F527" s="66"/>
      <c r="G527" s="66"/>
      <c r="H527" s="46" t="s">
        <v>77</v>
      </c>
      <c r="I527" s="39">
        <v>299453876.90999997</v>
      </c>
      <c r="J527" s="44" t="s">
        <v>7</v>
      </c>
      <c r="K527" s="63"/>
      <c r="L527" s="63"/>
      <c r="M527" s="63"/>
      <c r="N527" s="63"/>
      <c r="O527" s="63"/>
      <c r="P527" s="21" t="s">
        <v>713</v>
      </c>
      <c r="Q527" s="64"/>
      <c r="R527" s="64"/>
      <c r="S527" s="30" t="s">
        <v>709</v>
      </c>
      <c r="T527" s="12">
        <v>1</v>
      </c>
      <c r="U527" s="12">
        <v>1</v>
      </c>
      <c r="V527" s="12">
        <v>1</v>
      </c>
      <c r="W527" s="12">
        <v>1</v>
      </c>
      <c r="X527" s="12">
        <v>1</v>
      </c>
      <c r="Y527" s="23"/>
    </row>
    <row r="528" spans="1:25" ht="25.5" x14ac:dyDescent="0.2">
      <c r="A528" s="65"/>
      <c r="B528" s="65"/>
      <c r="C528" s="77" t="s">
        <v>31</v>
      </c>
      <c r="D528" s="82"/>
      <c r="E528" s="63"/>
      <c r="F528" s="66"/>
      <c r="G528" s="66"/>
      <c r="H528" s="46" t="s">
        <v>50</v>
      </c>
      <c r="I528" s="39">
        <v>6535407.6299999999</v>
      </c>
      <c r="J528" s="67" t="s">
        <v>5</v>
      </c>
      <c r="K528" s="63"/>
      <c r="L528" s="63"/>
      <c r="M528" s="63"/>
      <c r="N528" s="63"/>
      <c r="O528" s="63"/>
      <c r="P528" s="57" t="s">
        <v>1059</v>
      </c>
      <c r="Q528" s="64"/>
      <c r="R528" s="64"/>
      <c r="S528" s="99" t="s">
        <v>1060</v>
      </c>
      <c r="T528" s="57" t="s">
        <v>653</v>
      </c>
      <c r="U528" s="57" t="s">
        <v>1061</v>
      </c>
      <c r="V528" s="57" t="s">
        <v>1061</v>
      </c>
      <c r="W528" s="57" t="s">
        <v>1061</v>
      </c>
      <c r="X528" s="57" t="s">
        <v>1061</v>
      </c>
      <c r="Y528" s="23"/>
    </row>
    <row r="529" spans="1:25" ht="25.5" x14ac:dyDescent="0.2">
      <c r="A529" s="65"/>
      <c r="B529" s="65"/>
      <c r="C529" s="77"/>
      <c r="D529" s="82"/>
      <c r="E529" s="63"/>
      <c r="F529" s="66"/>
      <c r="G529" s="66"/>
      <c r="H529" s="46" t="s">
        <v>55</v>
      </c>
      <c r="I529" s="39">
        <v>6194318.9399999995</v>
      </c>
      <c r="J529" s="67"/>
      <c r="K529" s="63"/>
      <c r="L529" s="63"/>
      <c r="M529" s="63"/>
      <c r="N529" s="63"/>
      <c r="O529" s="63"/>
      <c r="P529" s="63"/>
      <c r="Q529" s="64"/>
      <c r="R529" s="64"/>
      <c r="S529" s="100"/>
      <c r="T529" s="63"/>
      <c r="U529" s="63"/>
      <c r="V529" s="63"/>
      <c r="W529" s="63"/>
      <c r="X529" s="63"/>
      <c r="Y529" s="23"/>
    </row>
    <row r="530" spans="1:25" x14ac:dyDescent="0.2">
      <c r="A530" s="65"/>
      <c r="B530" s="65"/>
      <c r="C530" s="77"/>
      <c r="D530" s="82"/>
      <c r="E530" s="63"/>
      <c r="F530" s="66"/>
      <c r="G530" s="66"/>
      <c r="H530" s="46" t="s">
        <v>56</v>
      </c>
      <c r="I530" s="39">
        <v>7981341.79</v>
      </c>
      <c r="J530" s="67"/>
      <c r="K530" s="63"/>
      <c r="L530" s="63"/>
      <c r="M530" s="63"/>
      <c r="N530" s="63"/>
      <c r="O530" s="63"/>
      <c r="P530" s="63"/>
      <c r="Q530" s="64"/>
      <c r="R530" s="64"/>
      <c r="S530" s="100"/>
      <c r="T530" s="63"/>
      <c r="U530" s="63"/>
      <c r="V530" s="63"/>
      <c r="W530" s="63"/>
      <c r="X530" s="63"/>
      <c r="Y530" s="23"/>
    </row>
    <row r="531" spans="1:25" ht="25.5" x14ac:dyDescent="0.2">
      <c r="A531" s="65"/>
      <c r="B531" s="65"/>
      <c r="C531" s="77"/>
      <c r="D531" s="82"/>
      <c r="E531" s="63"/>
      <c r="F531" s="66"/>
      <c r="G531" s="66"/>
      <c r="H531" s="46" t="s">
        <v>57</v>
      </c>
      <c r="I531" s="39">
        <v>9308038.1999999993</v>
      </c>
      <c r="J531" s="67"/>
      <c r="K531" s="63"/>
      <c r="L531" s="63"/>
      <c r="M531" s="63"/>
      <c r="N531" s="63"/>
      <c r="O531" s="63"/>
      <c r="P531" s="63"/>
      <c r="Q531" s="64"/>
      <c r="R531" s="64"/>
      <c r="S531" s="100"/>
      <c r="T531" s="63"/>
      <c r="U531" s="63"/>
      <c r="V531" s="63"/>
      <c r="W531" s="63"/>
      <c r="X531" s="63"/>
      <c r="Y531" s="23"/>
    </row>
    <row r="532" spans="1:25" ht="25.5" x14ac:dyDescent="0.2">
      <c r="A532" s="65"/>
      <c r="B532" s="65"/>
      <c r="C532" s="77"/>
      <c r="D532" s="82"/>
      <c r="E532" s="63"/>
      <c r="F532" s="66"/>
      <c r="G532" s="66"/>
      <c r="H532" s="46" t="s">
        <v>58</v>
      </c>
      <c r="I532" s="39">
        <v>13430024.67</v>
      </c>
      <c r="J532" s="67"/>
      <c r="K532" s="63"/>
      <c r="L532" s="63"/>
      <c r="M532" s="63"/>
      <c r="N532" s="63"/>
      <c r="O532" s="63"/>
      <c r="P532" s="63"/>
      <c r="Q532" s="64"/>
      <c r="R532" s="64"/>
      <c r="S532" s="100"/>
      <c r="T532" s="63"/>
      <c r="U532" s="63"/>
      <c r="V532" s="63"/>
      <c r="W532" s="63"/>
      <c r="X532" s="63"/>
      <c r="Y532" s="23"/>
    </row>
    <row r="533" spans="1:25" ht="25.5" x14ac:dyDescent="0.2">
      <c r="A533" s="65"/>
      <c r="B533" s="65"/>
      <c r="C533" s="77"/>
      <c r="D533" s="82"/>
      <c r="E533" s="63"/>
      <c r="F533" s="66"/>
      <c r="G533" s="66"/>
      <c r="H533" s="46" t="s">
        <v>59</v>
      </c>
      <c r="I533" s="39">
        <v>11340440.120000001</v>
      </c>
      <c r="J533" s="67"/>
      <c r="K533" s="63"/>
      <c r="L533" s="63"/>
      <c r="M533" s="63"/>
      <c r="N533" s="63"/>
      <c r="O533" s="63"/>
      <c r="P533" s="63"/>
      <c r="Q533" s="64"/>
      <c r="R533" s="64"/>
      <c r="S533" s="100"/>
      <c r="T533" s="63"/>
      <c r="U533" s="63"/>
      <c r="V533" s="63"/>
      <c r="W533" s="63"/>
      <c r="X533" s="63"/>
      <c r="Y533" s="23"/>
    </row>
    <row r="534" spans="1:25" ht="25.5" x14ac:dyDescent="0.2">
      <c r="A534" s="65"/>
      <c r="B534" s="65"/>
      <c r="C534" s="77"/>
      <c r="D534" s="82"/>
      <c r="E534" s="63"/>
      <c r="F534" s="66"/>
      <c r="G534" s="66"/>
      <c r="H534" s="46" t="s">
        <v>60</v>
      </c>
      <c r="I534" s="39">
        <v>17266332.690000001</v>
      </c>
      <c r="J534" s="67"/>
      <c r="K534" s="63"/>
      <c r="L534" s="63"/>
      <c r="M534" s="63"/>
      <c r="N534" s="63"/>
      <c r="O534" s="63"/>
      <c r="P534" s="63"/>
      <c r="Q534" s="64"/>
      <c r="R534" s="64"/>
      <c r="S534" s="100"/>
      <c r="T534" s="63"/>
      <c r="U534" s="63"/>
      <c r="V534" s="63"/>
      <c r="W534" s="63"/>
      <c r="X534" s="63"/>
      <c r="Y534" s="23"/>
    </row>
    <row r="535" spans="1:25" ht="25.5" x14ac:dyDescent="0.2">
      <c r="A535" s="65"/>
      <c r="B535" s="65"/>
      <c r="C535" s="77"/>
      <c r="D535" s="82"/>
      <c r="E535" s="63"/>
      <c r="F535" s="66"/>
      <c r="G535" s="66"/>
      <c r="H535" s="46" t="s">
        <v>61</v>
      </c>
      <c r="I535" s="39">
        <v>9893367.1699999999</v>
      </c>
      <c r="J535" s="67"/>
      <c r="K535" s="63"/>
      <c r="L535" s="63"/>
      <c r="M535" s="63"/>
      <c r="N535" s="63"/>
      <c r="O535" s="63"/>
      <c r="P535" s="63"/>
      <c r="Q535" s="64"/>
      <c r="R535" s="64"/>
      <c r="S535" s="100"/>
      <c r="T535" s="63"/>
      <c r="U535" s="63"/>
      <c r="V535" s="63"/>
      <c r="W535" s="63"/>
      <c r="X535" s="63"/>
      <c r="Y535" s="23"/>
    </row>
    <row r="536" spans="1:25" ht="25.5" x14ac:dyDescent="0.2">
      <c r="A536" s="65"/>
      <c r="B536" s="65"/>
      <c r="C536" s="77"/>
      <c r="D536" s="82"/>
      <c r="E536" s="63"/>
      <c r="F536" s="66"/>
      <c r="G536" s="66"/>
      <c r="H536" s="46" t="s">
        <v>62</v>
      </c>
      <c r="I536" s="39">
        <v>11497462.83</v>
      </c>
      <c r="J536" s="67"/>
      <c r="K536" s="63"/>
      <c r="L536" s="63"/>
      <c r="M536" s="63"/>
      <c r="N536" s="63"/>
      <c r="O536" s="63"/>
      <c r="P536" s="63"/>
      <c r="Q536" s="64"/>
      <c r="R536" s="64"/>
      <c r="S536" s="100"/>
      <c r="T536" s="63"/>
      <c r="U536" s="63"/>
      <c r="V536" s="63"/>
      <c r="W536" s="63"/>
      <c r="X536" s="63"/>
      <c r="Y536" s="23"/>
    </row>
    <row r="537" spans="1:25" ht="25.5" x14ac:dyDescent="0.2">
      <c r="A537" s="65"/>
      <c r="B537" s="65"/>
      <c r="C537" s="77"/>
      <c r="D537" s="82"/>
      <c r="E537" s="63"/>
      <c r="F537" s="66"/>
      <c r="G537" s="66"/>
      <c r="H537" s="46" t="s">
        <v>63</v>
      </c>
      <c r="I537" s="39">
        <v>8443363.6799999997</v>
      </c>
      <c r="J537" s="67"/>
      <c r="K537" s="63"/>
      <c r="L537" s="63"/>
      <c r="M537" s="63"/>
      <c r="N537" s="63"/>
      <c r="O537" s="63"/>
      <c r="P537" s="63"/>
      <c r="Q537" s="64"/>
      <c r="R537" s="64"/>
      <c r="S537" s="100"/>
      <c r="T537" s="63"/>
      <c r="U537" s="63"/>
      <c r="V537" s="63"/>
      <c r="W537" s="63"/>
      <c r="X537" s="63"/>
      <c r="Y537" s="23"/>
    </row>
    <row r="538" spans="1:25" ht="25.5" x14ac:dyDescent="0.2">
      <c r="A538" s="65"/>
      <c r="B538" s="65"/>
      <c r="C538" s="77"/>
      <c r="D538" s="82"/>
      <c r="E538" s="63"/>
      <c r="F538" s="66"/>
      <c r="G538" s="66"/>
      <c r="H538" s="46" t="s">
        <v>64</v>
      </c>
      <c r="I538" s="39">
        <v>14718206.370000001</v>
      </c>
      <c r="J538" s="67"/>
      <c r="K538" s="63"/>
      <c r="L538" s="63"/>
      <c r="M538" s="63"/>
      <c r="N538" s="63"/>
      <c r="O538" s="63"/>
      <c r="P538" s="63"/>
      <c r="Q538" s="64"/>
      <c r="R538" s="64"/>
      <c r="S538" s="100"/>
      <c r="T538" s="63"/>
      <c r="U538" s="63"/>
      <c r="V538" s="63"/>
      <c r="W538" s="63"/>
      <c r="X538" s="63"/>
      <c r="Y538" s="23"/>
    </row>
    <row r="539" spans="1:25" ht="25.5" x14ac:dyDescent="0.2">
      <c r="A539" s="65"/>
      <c r="B539" s="65"/>
      <c r="C539" s="77"/>
      <c r="D539" s="82"/>
      <c r="E539" s="63"/>
      <c r="F539" s="66"/>
      <c r="G539" s="66"/>
      <c r="H539" s="46" t="s">
        <v>65</v>
      </c>
      <c r="I539" s="39">
        <v>7242281.5</v>
      </c>
      <c r="J539" s="67"/>
      <c r="K539" s="63"/>
      <c r="L539" s="63"/>
      <c r="M539" s="63"/>
      <c r="N539" s="63"/>
      <c r="O539" s="63"/>
      <c r="P539" s="63"/>
      <c r="Q539" s="64"/>
      <c r="R539" s="64"/>
      <c r="S539" s="100"/>
      <c r="T539" s="63"/>
      <c r="U539" s="63"/>
      <c r="V539" s="63"/>
      <c r="W539" s="63"/>
      <c r="X539" s="63"/>
      <c r="Y539" s="23"/>
    </row>
    <row r="540" spans="1:25" ht="25.5" x14ac:dyDescent="0.2">
      <c r="A540" s="65"/>
      <c r="B540" s="65"/>
      <c r="C540" s="77"/>
      <c r="D540" s="82"/>
      <c r="E540" s="63"/>
      <c r="F540" s="66"/>
      <c r="G540" s="66"/>
      <c r="H540" s="46" t="s">
        <v>66</v>
      </c>
      <c r="I540" s="39">
        <v>9178287.6600000001</v>
      </c>
      <c r="J540" s="67"/>
      <c r="K540" s="63"/>
      <c r="L540" s="63"/>
      <c r="M540" s="63"/>
      <c r="N540" s="63"/>
      <c r="O540" s="63"/>
      <c r="P540" s="63"/>
      <c r="Q540" s="64"/>
      <c r="R540" s="64"/>
      <c r="S540" s="100"/>
      <c r="T540" s="63"/>
      <c r="U540" s="63"/>
      <c r="V540" s="63"/>
      <c r="W540" s="63"/>
      <c r="X540" s="63"/>
      <c r="Y540" s="23"/>
    </row>
    <row r="541" spans="1:25" ht="25.5" x14ac:dyDescent="0.2">
      <c r="A541" s="65"/>
      <c r="B541" s="65"/>
      <c r="C541" s="77"/>
      <c r="D541" s="82"/>
      <c r="E541" s="63"/>
      <c r="F541" s="66"/>
      <c r="G541" s="66"/>
      <c r="H541" s="46" t="s">
        <v>67</v>
      </c>
      <c r="I541" s="39">
        <v>9965427.7599999998</v>
      </c>
      <c r="J541" s="67"/>
      <c r="K541" s="63"/>
      <c r="L541" s="63"/>
      <c r="M541" s="63"/>
      <c r="N541" s="63"/>
      <c r="O541" s="63"/>
      <c r="P541" s="63"/>
      <c r="Q541" s="64"/>
      <c r="R541" s="64"/>
      <c r="S541" s="100"/>
      <c r="T541" s="63"/>
      <c r="U541" s="63"/>
      <c r="V541" s="63"/>
      <c r="W541" s="63"/>
      <c r="X541" s="63"/>
      <c r="Y541" s="23"/>
    </row>
    <row r="542" spans="1:25" ht="25.5" x14ac:dyDescent="0.2">
      <c r="A542" s="65"/>
      <c r="B542" s="65"/>
      <c r="C542" s="77"/>
      <c r="D542" s="82"/>
      <c r="E542" s="63"/>
      <c r="F542" s="66"/>
      <c r="G542" s="66"/>
      <c r="H542" s="46" t="s">
        <v>68</v>
      </c>
      <c r="I542" s="39">
        <v>6693285.6600000001</v>
      </c>
      <c r="J542" s="67"/>
      <c r="K542" s="63"/>
      <c r="L542" s="63"/>
      <c r="M542" s="63"/>
      <c r="N542" s="63"/>
      <c r="O542" s="63"/>
      <c r="P542" s="63"/>
      <c r="Q542" s="64"/>
      <c r="R542" s="64"/>
      <c r="S542" s="100"/>
      <c r="T542" s="63"/>
      <c r="U542" s="63"/>
      <c r="V542" s="63"/>
      <c r="W542" s="63"/>
      <c r="X542" s="63"/>
      <c r="Y542" s="23"/>
    </row>
    <row r="543" spans="1:25" x14ac:dyDescent="0.2">
      <c r="A543" s="65"/>
      <c r="B543" s="65"/>
      <c r="C543" s="77"/>
      <c r="D543" s="82"/>
      <c r="E543" s="63"/>
      <c r="F543" s="66"/>
      <c r="G543" s="66"/>
      <c r="H543" s="46" t="s">
        <v>69</v>
      </c>
      <c r="I543" s="39">
        <v>28833540.740000002</v>
      </c>
      <c r="J543" s="67"/>
      <c r="K543" s="63"/>
      <c r="L543" s="63"/>
      <c r="M543" s="63"/>
      <c r="N543" s="63"/>
      <c r="O543" s="63"/>
      <c r="P543" s="63"/>
      <c r="Q543" s="64"/>
      <c r="R543" s="64"/>
      <c r="S543" s="100"/>
      <c r="T543" s="63"/>
      <c r="U543" s="63"/>
      <c r="V543" s="63"/>
      <c r="W543" s="63"/>
      <c r="X543" s="63"/>
      <c r="Y543" s="23"/>
    </row>
    <row r="544" spans="1:25" ht="25.5" x14ac:dyDescent="0.2">
      <c r="A544" s="65"/>
      <c r="B544" s="65"/>
      <c r="C544" s="78"/>
      <c r="D544" s="82"/>
      <c r="E544" s="58"/>
      <c r="F544" s="60"/>
      <c r="G544" s="60"/>
      <c r="H544" s="43" t="s">
        <v>70</v>
      </c>
      <c r="I544" s="40">
        <v>13018087.620000001</v>
      </c>
      <c r="J544" s="68"/>
      <c r="K544" s="58"/>
      <c r="L544" s="58"/>
      <c r="M544" s="58"/>
      <c r="N544" s="58"/>
      <c r="O544" s="58"/>
      <c r="P544" s="58"/>
      <c r="Q544" s="62"/>
      <c r="R544" s="62"/>
      <c r="S544" s="101"/>
      <c r="T544" s="58"/>
      <c r="U544" s="58"/>
      <c r="V544" s="58"/>
      <c r="W544" s="58"/>
      <c r="X544" s="58"/>
      <c r="Y544" s="23"/>
    </row>
    <row r="545" spans="6:9" x14ac:dyDescent="0.2">
      <c r="F545" s="28">
        <f>SUM(F5:F544)</f>
        <v>59510578694.472481</v>
      </c>
      <c r="G545" s="28">
        <f>SUM(G5:G544)</f>
        <v>7898411134.7100039</v>
      </c>
      <c r="I545" s="10"/>
    </row>
    <row r="546" spans="6:9" x14ac:dyDescent="0.2">
      <c r="I546" s="10"/>
    </row>
  </sheetData>
  <autoFilter ref="A4:X4" xr:uid="{00000000-0001-0000-0100-000000000000}">
    <sortState xmlns:xlrd2="http://schemas.microsoft.com/office/spreadsheetml/2017/richdata2" ref="A5:X544">
      <sortCondition ref="D5:D544"/>
      <sortCondition ref="C5:C544"/>
      <sortCondition ref="J5:J544"/>
      <sortCondition ref="H5:H544"/>
    </sortState>
  </autoFilter>
  <dataConsolidate>
    <dataRefs count="2">
      <dataRef ref="D1:D1048576" sheet="Provedbeni program"/>
      <dataRef ref="D2:D541" sheet="Provedbeni program"/>
    </dataRefs>
  </dataConsolidate>
  <mergeCells count="826">
    <mergeCell ref="S484:X484"/>
    <mergeCell ref="S490:X490"/>
    <mergeCell ref="S492:X493"/>
    <mergeCell ref="P7:X7"/>
    <mergeCell ref="P8:X8"/>
    <mergeCell ref="S384:X384"/>
    <mergeCell ref="S393:X393"/>
    <mergeCell ref="S395:X396"/>
    <mergeCell ref="S399:X400"/>
    <mergeCell ref="S457:X457"/>
    <mergeCell ref="S459:X461"/>
    <mergeCell ref="S291:X291"/>
    <mergeCell ref="S295:X295"/>
    <mergeCell ref="S301:X301"/>
    <mergeCell ref="S310:X312"/>
    <mergeCell ref="S314:X314"/>
    <mergeCell ref="S316:X316"/>
    <mergeCell ref="S324:X325"/>
    <mergeCell ref="S335:X335"/>
    <mergeCell ref="S214:S215"/>
    <mergeCell ref="T214:T215"/>
    <mergeCell ref="U214:U215"/>
    <mergeCell ref="V214:V215"/>
    <mergeCell ref="W214:W215"/>
    <mergeCell ref="X214:X215"/>
    <mergeCell ref="S221:X228"/>
    <mergeCell ref="S19:X20"/>
    <mergeCell ref="S27:X27"/>
    <mergeCell ref="S25:X25"/>
    <mergeCell ref="S34:X38"/>
    <mergeCell ref="S46:X46"/>
    <mergeCell ref="S76:X79"/>
    <mergeCell ref="S81:X81"/>
    <mergeCell ref="S87:X87"/>
    <mergeCell ref="S89:X90"/>
    <mergeCell ref="S92:X92"/>
    <mergeCell ref="S94:X98"/>
    <mergeCell ref="S183:X184"/>
    <mergeCell ref="S186:X188"/>
    <mergeCell ref="S58:X59"/>
    <mergeCell ref="S62:X63"/>
    <mergeCell ref="S66:X67"/>
    <mergeCell ref="S69:X70"/>
    <mergeCell ref="S16:X16"/>
    <mergeCell ref="S52:X52"/>
    <mergeCell ref="S57:X57"/>
    <mergeCell ref="S361:X361"/>
    <mergeCell ref="S354:X354"/>
    <mergeCell ref="S349:X349"/>
    <mergeCell ref="S321:X321"/>
    <mergeCell ref="S319:X319"/>
    <mergeCell ref="P317:Q318"/>
    <mergeCell ref="S101:X101"/>
    <mergeCell ref="S105:X105"/>
    <mergeCell ref="S112:X112"/>
    <mergeCell ref="S114:X114"/>
    <mergeCell ref="S117:X118"/>
    <mergeCell ref="S128:X129"/>
    <mergeCell ref="S140:X140"/>
    <mergeCell ref="S147:X147"/>
    <mergeCell ref="S149:X149"/>
    <mergeCell ref="S151:X151"/>
    <mergeCell ref="S152:X152"/>
    <mergeCell ref="S160:X161"/>
    <mergeCell ref="S167:X167"/>
    <mergeCell ref="S173:X177"/>
    <mergeCell ref="S181:X181"/>
    <mergeCell ref="Q32:Q38"/>
    <mergeCell ref="P32:P33"/>
    <mergeCell ref="P523:P526"/>
    <mergeCell ref="S514:X521"/>
    <mergeCell ref="S523:X524"/>
    <mergeCell ref="S499:X499"/>
    <mergeCell ref="A1:X1"/>
    <mergeCell ref="A2:B2"/>
    <mergeCell ref="C2:L2"/>
    <mergeCell ref="M2:O2"/>
    <mergeCell ref="Q2:S2"/>
    <mergeCell ref="T2:X2"/>
    <mergeCell ref="P3:X3"/>
    <mergeCell ref="A3:O3"/>
    <mergeCell ref="V29:X29"/>
    <mergeCell ref="P45:P46"/>
    <mergeCell ref="Q45:Q46"/>
    <mergeCell ref="P34:P38"/>
    <mergeCell ref="R32:R38"/>
    <mergeCell ref="E499:E544"/>
    <mergeCell ref="F499:F544"/>
    <mergeCell ref="G499:G544"/>
    <mergeCell ref="K499:K544"/>
    <mergeCell ref="L499:L544"/>
    <mergeCell ref="M499:M544"/>
    <mergeCell ref="N499:N544"/>
    <mergeCell ref="O499:O544"/>
    <mergeCell ref="V525:X525"/>
    <mergeCell ref="P528:P544"/>
    <mergeCell ref="S528:S544"/>
    <mergeCell ref="T528:T544"/>
    <mergeCell ref="U528:U544"/>
    <mergeCell ref="V528:V544"/>
    <mergeCell ref="W528:W544"/>
    <mergeCell ref="X528:X544"/>
    <mergeCell ref="R499:R544"/>
    <mergeCell ref="Q499:Q544"/>
    <mergeCell ref="P499:P502"/>
    <mergeCell ref="S501:X502"/>
    <mergeCell ref="P506:P521"/>
    <mergeCell ref="S506:X512"/>
    <mergeCell ref="C494:C495"/>
    <mergeCell ref="K494:K495"/>
    <mergeCell ref="L494:L495"/>
    <mergeCell ref="M494:M495"/>
    <mergeCell ref="N494:N495"/>
    <mergeCell ref="O494:O495"/>
    <mergeCell ref="R494:R495"/>
    <mergeCell ref="Q494:Q495"/>
    <mergeCell ref="G496:G497"/>
    <mergeCell ref="F496:F497"/>
    <mergeCell ref="E496:E497"/>
    <mergeCell ref="R496:R497"/>
    <mergeCell ref="Q496:Q497"/>
    <mergeCell ref="O496:O497"/>
    <mergeCell ref="N496:N497"/>
    <mergeCell ref="M496:M497"/>
    <mergeCell ref="L496:L497"/>
    <mergeCell ref="K496:K497"/>
    <mergeCell ref="J494:J495"/>
    <mergeCell ref="E494:E495"/>
    <mergeCell ref="F494:F495"/>
    <mergeCell ref="G494:G495"/>
    <mergeCell ref="Q490:Q493"/>
    <mergeCell ref="R490:R493"/>
    <mergeCell ref="J486:J488"/>
    <mergeCell ref="E485:E488"/>
    <mergeCell ref="F485:F488"/>
    <mergeCell ref="G485:G488"/>
    <mergeCell ref="K485:K488"/>
    <mergeCell ref="L485:L488"/>
    <mergeCell ref="M485:M488"/>
    <mergeCell ref="N485:N488"/>
    <mergeCell ref="O485:O488"/>
    <mergeCell ref="E490:E493"/>
    <mergeCell ref="F490:F493"/>
    <mergeCell ref="G490:G493"/>
    <mergeCell ref="K490:K493"/>
    <mergeCell ref="L490:L493"/>
    <mergeCell ref="M490:M493"/>
    <mergeCell ref="N490:N493"/>
    <mergeCell ref="O490:O493"/>
    <mergeCell ref="P490:P493"/>
    <mergeCell ref="O478:O481"/>
    <mergeCell ref="P478:P481"/>
    <mergeCell ref="Q478:Q481"/>
    <mergeCell ref="R478:R481"/>
    <mergeCell ref="O469:O477"/>
    <mergeCell ref="N469:N477"/>
    <mergeCell ref="M469:M477"/>
    <mergeCell ref="Q485:Q488"/>
    <mergeCell ref="R485:R488"/>
    <mergeCell ref="C479:C481"/>
    <mergeCell ref="J479:J481"/>
    <mergeCell ref="E478:E481"/>
    <mergeCell ref="F478:F481"/>
    <mergeCell ref="G478:G481"/>
    <mergeCell ref="K478:K481"/>
    <mergeCell ref="L478:L481"/>
    <mergeCell ref="M478:M481"/>
    <mergeCell ref="N478:N481"/>
    <mergeCell ref="S465:X465"/>
    <mergeCell ref="S467:X467"/>
    <mergeCell ref="S473:X474"/>
    <mergeCell ref="F465:F467"/>
    <mergeCell ref="E465:E467"/>
    <mergeCell ref="R465:R467"/>
    <mergeCell ref="Q465:Q467"/>
    <mergeCell ref="P465:P467"/>
    <mergeCell ref="O465:O467"/>
    <mergeCell ref="N465:N467"/>
    <mergeCell ref="M465:M467"/>
    <mergeCell ref="L465:L467"/>
    <mergeCell ref="K465:K467"/>
    <mergeCell ref="G465:G467"/>
    <mergeCell ref="L469:L477"/>
    <mergeCell ref="K469:K477"/>
    <mergeCell ref="G469:G477"/>
    <mergeCell ref="F469:F477"/>
    <mergeCell ref="E469:E477"/>
    <mergeCell ref="R469:R477"/>
    <mergeCell ref="Q469:Q477"/>
    <mergeCell ref="P469:P477"/>
    <mergeCell ref="S464:X464"/>
    <mergeCell ref="J469:J470"/>
    <mergeCell ref="E456:E461"/>
    <mergeCell ref="F456:F461"/>
    <mergeCell ref="G456:G461"/>
    <mergeCell ref="M456:M461"/>
    <mergeCell ref="L456:L461"/>
    <mergeCell ref="K456:K461"/>
    <mergeCell ref="R456:R461"/>
    <mergeCell ref="Q456:Q461"/>
    <mergeCell ref="P456:P461"/>
    <mergeCell ref="O456:O461"/>
    <mergeCell ref="N456:N461"/>
    <mergeCell ref="E462:E464"/>
    <mergeCell ref="F462:F464"/>
    <mergeCell ref="G462:G464"/>
    <mergeCell ref="K462:K464"/>
    <mergeCell ref="L462:L464"/>
    <mergeCell ref="M462:M464"/>
    <mergeCell ref="N462:N464"/>
    <mergeCell ref="O462:O464"/>
    <mergeCell ref="P462:P464"/>
    <mergeCell ref="Q462:Q464"/>
    <mergeCell ref="R462:R464"/>
    <mergeCell ref="S435:S451"/>
    <mergeCell ref="T435:T451"/>
    <mergeCell ref="U435:U451"/>
    <mergeCell ref="V435:V451"/>
    <mergeCell ref="W435:W451"/>
    <mergeCell ref="X435:X451"/>
    <mergeCell ref="G453:G455"/>
    <mergeCell ref="F453:F455"/>
    <mergeCell ref="E453:E455"/>
    <mergeCell ref="P453:P455"/>
    <mergeCell ref="O453:O455"/>
    <mergeCell ref="N453:N455"/>
    <mergeCell ref="M453:M455"/>
    <mergeCell ref="L453:L455"/>
    <mergeCell ref="K453:K455"/>
    <mergeCell ref="Q453:Q455"/>
    <mergeCell ref="R453:R455"/>
    <mergeCell ref="S453:X453"/>
    <mergeCell ref="S401:S417"/>
    <mergeCell ref="T401:T417"/>
    <mergeCell ref="U401:U417"/>
    <mergeCell ref="V401:V417"/>
    <mergeCell ref="W401:W417"/>
    <mergeCell ref="X401:X417"/>
    <mergeCell ref="S418:S434"/>
    <mergeCell ref="T418:T434"/>
    <mergeCell ref="U418:U434"/>
    <mergeCell ref="V418:V434"/>
    <mergeCell ref="W418:W434"/>
    <mergeCell ref="X418:X434"/>
    <mergeCell ref="G384:G390"/>
    <mergeCell ref="F384:F390"/>
    <mergeCell ref="E384:E390"/>
    <mergeCell ref="P384:P390"/>
    <mergeCell ref="Q384:Q390"/>
    <mergeCell ref="R384:R390"/>
    <mergeCell ref="G391:G452"/>
    <mergeCell ref="F391:F452"/>
    <mergeCell ref="E391:E452"/>
    <mergeCell ref="K391:K452"/>
    <mergeCell ref="L391:L452"/>
    <mergeCell ref="M391:M452"/>
    <mergeCell ref="N391:N452"/>
    <mergeCell ref="O391:O452"/>
    <mergeCell ref="P391:P452"/>
    <mergeCell ref="Q391:Q452"/>
    <mergeCell ref="R391:R452"/>
    <mergeCell ref="J392:J394"/>
    <mergeCell ref="J395:J400"/>
    <mergeCell ref="J365:J366"/>
    <mergeCell ref="S367:S383"/>
    <mergeCell ref="T367:T383"/>
    <mergeCell ref="U367:U383"/>
    <mergeCell ref="V367:V383"/>
    <mergeCell ref="W367:W383"/>
    <mergeCell ref="X367:X383"/>
    <mergeCell ref="J389:J390"/>
    <mergeCell ref="O384:O390"/>
    <mergeCell ref="N384:N390"/>
    <mergeCell ref="M384:M390"/>
    <mergeCell ref="L384:L390"/>
    <mergeCell ref="K384:K390"/>
    <mergeCell ref="J384:J388"/>
    <mergeCell ref="J360:J361"/>
    <mergeCell ref="Q362:Q363"/>
    <mergeCell ref="R362:R363"/>
    <mergeCell ref="G364:G383"/>
    <mergeCell ref="F364:F383"/>
    <mergeCell ref="E364:E383"/>
    <mergeCell ref="R364:R383"/>
    <mergeCell ref="Q364:Q383"/>
    <mergeCell ref="P364:P383"/>
    <mergeCell ref="O364:O383"/>
    <mergeCell ref="N364:N383"/>
    <mergeCell ref="M364:M383"/>
    <mergeCell ref="L364:L383"/>
    <mergeCell ref="K364:K383"/>
    <mergeCell ref="E362:E363"/>
    <mergeCell ref="F362:F363"/>
    <mergeCell ref="G362:G363"/>
    <mergeCell ref="K362:K363"/>
    <mergeCell ref="L362:L363"/>
    <mergeCell ref="M362:M363"/>
    <mergeCell ref="N362:N363"/>
    <mergeCell ref="O362:O363"/>
    <mergeCell ref="P362:P363"/>
    <mergeCell ref="J367:J383"/>
    <mergeCell ref="P347:P349"/>
    <mergeCell ref="Q352:Q353"/>
    <mergeCell ref="R352:R353"/>
    <mergeCell ref="E354:E361"/>
    <mergeCell ref="F354:F361"/>
    <mergeCell ref="G354:G361"/>
    <mergeCell ref="K354:K361"/>
    <mergeCell ref="L354:L361"/>
    <mergeCell ref="M354:M361"/>
    <mergeCell ref="N354:N361"/>
    <mergeCell ref="O354:O361"/>
    <mergeCell ref="P354:P361"/>
    <mergeCell ref="Q354:Q361"/>
    <mergeCell ref="R354:R361"/>
    <mergeCell ref="E352:E353"/>
    <mergeCell ref="F352:F353"/>
    <mergeCell ref="G352:G353"/>
    <mergeCell ref="K352:K353"/>
    <mergeCell ref="L352:L353"/>
    <mergeCell ref="M352:M353"/>
    <mergeCell ref="N352:N353"/>
    <mergeCell ref="O352:O353"/>
    <mergeCell ref="P352:P353"/>
    <mergeCell ref="J355:J358"/>
    <mergeCell ref="Q342:Q345"/>
    <mergeCell ref="R342:R345"/>
    <mergeCell ref="J342:J343"/>
    <mergeCell ref="Q347:Q349"/>
    <mergeCell ref="R347:R349"/>
    <mergeCell ref="E350:E351"/>
    <mergeCell ref="F350:F351"/>
    <mergeCell ref="G350:G351"/>
    <mergeCell ref="K350:K351"/>
    <mergeCell ref="L350:L351"/>
    <mergeCell ref="M350:M351"/>
    <mergeCell ref="N350:N351"/>
    <mergeCell ref="O350:O351"/>
    <mergeCell ref="P350:P351"/>
    <mergeCell ref="Q350:Q351"/>
    <mergeCell ref="R350:R351"/>
    <mergeCell ref="E347:E349"/>
    <mergeCell ref="F347:F349"/>
    <mergeCell ref="G347:G349"/>
    <mergeCell ref="K347:K349"/>
    <mergeCell ref="L347:L349"/>
    <mergeCell ref="M347:M349"/>
    <mergeCell ref="N347:N349"/>
    <mergeCell ref="O347:O349"/>
    <mergeCell ref="E342:E345"/>
    <mergeCell ref="F342:F345"/>
    <mergeCell ref="G342:G345"/>
    <mergeCell ref="K342:K345"/>
    <mergeCell ref="L342:L345"/>
    <mergeCell ref="M342:M345"/>
    <mergeCell ref="N342:N345"/>
    <mergeCell ref="O342:O345"/>
    <mergeCell ref="P342:P345"/>
    <mergeCell ref="S336:X337"/>
    <mergeCell ref="S339:X339"/>
    <mergeCell ref="E336:E341"/>
    <mergeCell ref="F336:F341"/>
    <mergeCell ref="G336:G341"/>
    <mergeCell ref="K336:K341"/>
    <mergeCell ref="L336:L341"/>
    <mergeCell ref="M336:M341"/>
    <mergeCell ref="N336:N341"/>
    <mergeCell ref="O336:O341"/>
    <mergeCell ref="P336:P341"/>
    <mergeCell ref="J336:J339"/>
    <mergeCell ref="J340:J341"/>
    <mergeCell ref="Q336:Q341"/>
    <mergeCell ref="R336:R341"/>
    <mergeCell ref="P319:P323"/>
    <mergeCell ref="Q324:Q335"/>
    <mergeCell ref="R324:R335"/>
    <mergeCell ref="E324:E335"/>
    <mergeCell ref="F324:F335"/>
    <mergeCell ref="G324:G335"/>
    <mergeCell ref="K324:K335"/>
    <mergeCell ref="L324:L335"/>
    <mergeCell ref="M324:M335"/>
    <mergeCell ref="N324:N335"/>
    <mergeCell ref="O324:O335"/>
    <mergeCell ref="P324:P335"/>
    <mergeCell ref="J326:J333"/>
    <mergeCell ref="J334:J335"/>
    <mergeCell ref="Q319:Q323"/>
    <mergeCell ref="R319:R323"/>
    <mergeCell ref="R309:R318"/>
    <mergeCell ref="J317:J318"/>
    <mergeCell ref="J320:J321"/>
    <mergeCell ref="J322:J323"/>
    <mergeCell ref="J309:J312"/>
    <mergeCell ref="J314:J316"/>
    <mergeCell ref="E319:E323"/>
    <mergeCell ref="F319:F323"/>
    <mergeCell ref="G319:G323"/>
    <mergeCell ref="K319:K323"/>
    <mergeCell ref="L319:L323"/>
    <mergeCell ref="M319:M323"/>
    <mergeCell ref="P309:P314"/>
    <mergeCell ref="Q309:Q314"/>
    <mergeCell ref="E309:E318"/>
    <mergeCell ref="F309:F318"/>
    <mergeCell ref="G309:G318"/>
    <mergeCell ref="K309:K318"/>
    <mergeCell ref="L309:L318"/>
    <mergeCell ref="M309:M318"/>
    <mergeCell ref="N309:N318"/>
    <mergeCell ref="O309:O318"/>
    <mergeCell ref="N319:N323"/>
    <mergeCell ref="O319:O323"/>
    <mergeCell ref="Q300:Q303"/>
    <mergeCell ref="R300:R303"/>
    <mergeCell ref="E304:E307"/>
    <mergeCell ref="F304:F307"/>
    <mergeCell ref="G304:G307"/>
    <mergeCell ref="J304:J307"/>
    <mergeCell ref="K304:K307"/>
    <mergeCell ref="L304:L307"/>
    <mergeCell ref="M304:M307"/>
    <mergeCell ref="N304:N307"/>
    <mergeCell ref="O304:O307"/>
    <mergeCell ref="P304:P307"/>
    <mergeCell ref="Q304:Q307"/>
    <mergeCell ref="R304:R307"/>
    <mergeCell ref="E300:E303"/>
    <mergeCell ref="F300:F303"/>
    <mergeCell ref="G300:G303"/>
    <mergeCell ref="K300:K303"/>
    <mergeCell ref="L300:L303"/>
    <mergeCell ref="M300:M303"/>
    <mergeCell ref="N300:N303"/>
    <mergeCell ref="O300:O303"/>
    <mergeCell ref="P300:P303"/>
    <mergeCell ref="J300:J303"/>
    <mergeCell ref="J297:J298"/>
    <mergeCell ref="E297:E299"/>
    <mergeCell ref="F297:F299"/>
    <mergeCell ref="G297:G299"/>
    <mergeCell ref="K297:K299"/>
    <mergeCell ref="L297:L299"/>
    <mergeCell ref="M297:M299"/>
    <mergeCell ref="N297:N299"/>
    <mergeCell ref="O297:O299"/>
    <mergeCell ref="E271:E296"/>
    <mergeCell ref="F271:F296"/>
    <mergeCell ref="G271:G296"/>
    <mergeCell ref="K271:K296"/>
    <mergeCell ref="L271:L296"/>
    <mergeCell ref="M271:M296"/>
    <mergeCell ref="N271:N296"/>
    <mergeCell ref="O271:O296"/>
    <mergeCell ref="P271:P296"/>
    <mergeCell ref="J279:J293"/>
    <mergeCell ref="J271:J273"/>
    <mergeCell ref="J274:J276"/>
    <mergeCell ref="J294:J296"/>
    <mergeCell ref="O268:O270"/>
    <mergeCell ref="P268:P270"/>
    <mergeCell ref="Q297:Q299"/>
    <mergeCell ref="R297:R299"/>
    <mergeCell ref="S297:X298"/>
    <mergeCell ref="S273:X276"/>
    <mergeCell ref="S278:X279"/>
    <mergeCell ref="S288:X288"/>
    <mergeCell ref="Q271:Q296"/>
    <mergeCell ref="R271:R296"/>
    <mergeCell ref="P297:P299"/>
    <mergeCell ref="Q268:Q270"/>
    <mergeCell ref="R268:R270"/>
    <mergeCell ref="S268:X270"/>
    <mergeCell ref="J269:J270"/>
    <mergeCell ref="J258:J267"/>
    <mergeCell ref="E268:E270"/>
    <mergeCell ref="F268:F270"/>
    <mergeCell ref="G268:G270"/>
    <mergeCell ref="K268:K270"/>
    <mergeCell ref="L268:L270"/>
    <mergeCell ref="M268:M270"/>
    <mergeCell ref="N268:N270"/>
    <mergeCell ref="E258:E267"/>
    <mergeCell ref="F258:F267"/>
    <mergeCell ref="G258:G267"/>
    <mergeCell ref="K258:K267"/>
    <mergeCell ref="L258:L267"/>
    <mergeCell ref="M258:M267"/>
    <mergeCell ref="N258:N267"/>
    <mergeCell ref="O258:O267"/>
    <mergeCell ref="P258:P267"/>
    <mergeCell ref="R229:R257"/>
    <mergeCell ref="S234:X236"/>
    <mergeCell ref="S231:X231"/>
    <mergeCell ref="S238:X239"/>
    <mergeCell ref="S242:X242"/>
    <mergeCell ref="S244:X244"/>
    <mergeCell ref="S252:X252"/>
    <mergeCell ref="S256:X256"/>
    <mergeCell ref="S258:X258"/>
    <mergeCell ref="Q258:Q267"/>
    <mergeCell ref="R258:R267"/>
    <mergeCell ref="R214:R228"/>
    <mergeCell ref="P214:P228"/>
    <mergeCell ref="E229:E257"/>
    <mergeCell ref="F229:F257"/>
    <mergeCell ref="G229:G257"/>
    <mergeCell ref="J230:J257"/>
    <mergeCell ref="K229:K257"/>
    <mergeCell ref="L229:L257"/>
    <mergeCell ref="M229:M257"/>
    <mergeCell ref="N229:N257"/>
    <mergeCell ref="O229:O257"/>
    <mergeCell ref="P229:P244"/>
    <mergeCell ref="E214:E228"/>
    <mergeCell ref="F214:F228"/>
    <mergeCell ref="G214:G228"/>
    <mergeCell ref="K214:K228"/>
    <mergeCell ref="L214:L228"/>
    <mergeCell ref="M214:M228"/>
    <mergeCell ref="N214:N228"/>
    <mergeCell ref="O214:O228"/>
    <mergeCell ref="Q214:Q228"/>
    <mergeCell ref="J216:J228"/>
    <mergeCell ref="P245:P257"/>
    <mergeCell ref="Q229:Q257"/>
    <mergeCell ref="Q152:Q213"/>
    <mergeCell ref="R152:R213"/>
    <mergeCell ref="S190:X190"/>
    <mergeCell ref="S192:X205"/>
    <mergeCell ref="S207:X208"/>
    <mergeCell ref="S210:X210"/>
    <mergeCell ref="S212:X213"/>
    <mergeCell ref="E152:E213"/>
    <mergeCell ref="F152:F213"/>
    <mergeCell ref="G152:G213"/>
    <mergeCell ref="K152:K213"/>
    <mergeCell ref="L152:L213"/>
    <mergeCell ref="M152:M213"/>
    <mergeCell ref="N152:N213"/>
    <mergeCell ref="O152:O213"/>
    <mergeCell ref="P152:P213"/>
    <mergeCell ref="J154:J213"/>
    <mergeCell ref="P100:P151"/>
    <mergeCell ref="Q100:Q151"/>
    <mergeCell ref="R100:R151"/>
    <mergeCell ref="E100:E151"/>
    <mergeCell ref="F100:F151"/>
    <mergeCell ref="G100:G151"/>
    <mergeCell ref="J116:J151"/>
    <mergeCell ref="K100:K151"/>
    <mergeCell ref="L100:L151"/>
    <mergeCell ref="M100:M151"/>
    <mergeCell ref="N100:N151"/>
    <mergeCell ref="O100:O151"/>
    <mergeCell ref="J100:J114"/>
    <mergeCell ref="E58:E98"/>
    <mergeCell ref="F58:F98"/>
    <mergeCell ref="G58:G98"/>
    <mergeCell ref="K58:K98"/>
    <mergeCell ref="L58:L98"/>
    <mergeCell ref="M58:M98"/>
    <mergeCell ref="N58:N98"/>
    <mergeCell ref="O58:O98"/>
    <mergeCell ref="P58:P98"/>
    <mergeCell ref="J72:J73"/>
    <mergeCell ref="J74:J75"/>
    <mergeCell ref="J76:J90"/>
    <mergeCell ref="J58:J71"/>
    <mergeCell ref="R43:R46"/>
    <mergeCell ref="K43:K46"/>
    <mergeCell ref="L43:L46"/>
    <mergeCell ref="M43:M46"/>
    <mergeCell ref="N43:N46"/>
    <mergeCell ref="O43:O46"/>
    <mergeCell ref="N47:N57"/>
    <mergeCell ref="O47:O57"/>
    <mergeCell ref="Q58:Q98"/>
    <mergeCell ref="R58:R98"/>
    <mergeCell ref="E47:E57"/>
    <mergeCell ref="F47:F57"/>
    <mergeCell ref="G47:G57"/>
    <mergeCell ref="K47:K57"/>
    <mergeCell ref="L47:L57"/>
    <mergeCell ref="M47:M57"/>
    <mergeCell ref="P47:P57"/>
    <mergeCell ref="Q47:Q57"/>
    <mergeCell ref="R47:R57"/>
    <mergeCell ref="Q30:Q31"/>
    <mergeCell ref="R30:R31"/>
    <mergeCell ref="V10:X10"/>
    <mergeCell ref="P14:P16"/>
    <mergeCell ref="Q14:Q16"/>
    <mergeCell ref="R14:R16"/>
    <mergeCell ref="D499:D544"/>
    <mergeCell ref="D490:D493"/>
    <mergeCell ref="D494:D495"/>
    <mergeCell ref="D496:D497"/>
    <mergeCell ref="D469:D477"/>
    <mergeCell ref="D478:D481"/>
    <mergeCell ref="D485:D488"/>
    <mergeCell ref="D384:D390"/>
    <mergeCell ref="D364:D383"/>
    <mergeCell ref="D362:D363"/>
    <mergeCell ref="D352:D353"/>
    <mergeCell ref="D354:D361"/>
    <mergeCell ref="D462:D464"/>
    <mergeCell ref="D465:D467"/>
    <mergeCell ref="D391:D452"/>
    <mergeCell ref="D453:D455"/>
    <mergeCell ref="D456:D461"/>
    <mergeCell ref="E43:E46"/>
    <mergeCell ref="D319:D323"/>
    <mergeCell ref="D309:D318"/>
    <mergeCell ref="D297:D299"/>
    <mergeCell ref="D300:D303"/>
    <mergeCell ref="D304:D307"/>
    <mergeCell ref="D342:D345"/>
    <mergeCell ref="D347:D349"/>
    <mergeCell ref="D350:D351"/>
    <mergeCell ref="D324:D335"/>
    <mergeCell ref="D336:D341"/>
    <mergeCell ref="D152:D213"/>
    <mergeCell ref="D100:D151"/>
    <mergeCell ref="D58:D98"/>
    <mergeCell ref="D47:D57"/>
    <mergeCell ref="D39:D40"/>
    <mergeCell ref="D43:D46"/>
    <mergeCell ref="D271:D296"/>
    <mergeCell ref="D258:D267"/>
    <mergeCell ref="D268:D270"/>
    <mergeCell ref="D229:D257"/>
    <mergeCell ref="D214:D228"/>
    <mergeCell ref="C34:C35"/>
    <mergeCell ref="C36:C38"/>
    <mergeCell ref="C43:C46"/>
    <mergeCell ref="C23:C27"/>
    <mergeCell ref="C30:C32"/>
    <mergeCell ref="C5:C7"/>
    <mergeCell ref="C11:C12"/>
    <mergeCell ref="C14:C16"/>
    <mergeCell ref="D18:D38"/>
    <mergeCell ref="D5:D7"/>
    <mergeCell ref="D8:D10"/>
    <mergeCell ref="D11:D12"/>
    <mergeCell ref="D14:D16"/>
    <mergeCell ref="C100:C114"/>
    <mergeCell ref="C92:C98"/>
    <mergeCell ref="C72:C73"/>
    <mergeCell ref="C76:C78"/>
    <mergeCell ref="C79:C90"/>
    <mergeCell ref="C58:C71"/>
    <mergeCell ref="C47:C48"/>
    <mergeCell ref="C49:C52"/>
    <mergeCell ref="C53:C55"/>
    <mergeCell ref="C188:C191"/>
    <mergeCell ref="C192:C197"/>
    <mergeCell ref="C176:C177"/>
    <mergeCell ref="C178:C187"/>
    <mergeCell ref="C161:C175"/>
    <mergeCell ref="C120:C151"/>
    <mergeCell ref="C154:C160"/>
    <mergeCell ref="C116:C117"/>
    <mergeCell ref="C118:C119"/>
    <mergeCell ref="C269:C270"/>
    <mergeCell ref="C271:C273"/>
    <mergeCell ref="C274:C276"/>
    <mergeCell ref="C259:C267"/>
    <mergeCell ref="C230:C250"/>
    <mergeCell ref="C252:C257"/>
    <mergeCell ref="C210:C213"/>
    <mergeCell ref="C216:C226"/>
    <mergeCell ref="C200:C201"/>
    <mergeCell ref="C203:C204"/>
    <mergeCell ref="C205:C207"/>
    <mergeCell ref="C208:C209"/>
    <mergeCell ref="C310:C312"/>
    <mergeCell ref="C315:C316"/>
    <mergeCell ref="C317:C318"/>
    <mergeCell ref="C320:C321"/>
    <mergeCell ref="C292:C293"/>
    <mergeCell ref="C300:C303"/>
    <mergeCell ref="C306:C307"/>
    <mergeCell ref="C279:C282"/>
    <mergeCell ref="C283:C290"/>
    <mergeCell ref="C385:C388"/>
    <mergeCell ref="C392:C393"/>
    <mergeCell ref="C365:C366"/>
    <mergeCell ref="C334:C335"/>
    <mergeCell ref="C337:C339"/>
    <mergeCell ref="C342:C343"/>
    <mergeCell ref="C355:C358"/>
    <mergeCell ref="C322:C323"/>
    <mergeCell ref="C326:C333"/>
    <mergeCell ref="B100:B228"/>
    <mergeCell ref="B58:B99"/>
    <mergeCell ref="B41:B57"/>
    <mergeCell ref="B14:B38"/>
    <mergeCell ref="B39:B40"/>
    <mergeCell ref="C528:C544"/>
    <mergeCell ref="B5:B7"/>
    <mergeCell ref="B8:B13"/>
    <mergeCell ref="C520:C522"/>
    <mergeCell ref="C525:C526"/>
    <mergeCell ref="C505:C506"/>
    <mergeCell ref="C513:C519"/>
    <mergeCell ref="C490:C491"/>
    <mergeCell ref="C501:C502"/>
    <mergeCell ref="C503:C504"/>
    <mergeCell ref="C486:C488"/>
    <mergeCell ref="C465:C467"/>
    <mergeCell ref="C469:C470"/>
    <mergeCell ref="C471:C477"/>
    <mergeCell ref="C401:C451"/>
    <mergeCell ref="C453:C454"/>
    <mergeCell ref="C456:C461"/>
    <mergeCell ref="C398:C399"/>
    <mergeCell ref="C367:C383"/>
    <mergeCell ref="B489:B493"/>
    <mergeCell ref="B453:B468"/>
    <mergeCell ref="B364:B452"/>
    <mergeCell ref="B352:B363"/>
    <mergeCell ref="B342:B351"/>
    <mergeCell ref="B309:B341"/>
    <mergeCell ref="B300:B308"/>
    <mergeCell ref="B268:B299"/>
    <mergeCell ref="B229:B267"/>
    <mergeCell ref="A499:A544"/>
    <mergeCell ref="E5:E7"/>
    <mergeCell ref="E8:E10"/>
    <mergeCell ref="E11:E12"/>
    <mergeCell ref="E14:E16"/>
    <mergeCell ref="C18:C21"/>
    <mergeCell ref="E39:E40"/>
    <mergeCell ref="A494:A498"/>
    <mergeCell ref="A469:A488"/>
    <mergeCell ref="A489:A493"/>
    <mergeCell ref="A399:A468"/>
    <mergeCell ref="A309:A397"/>
    <mergeCell ref="A300:A308"/>
    <mergeCell ref="A268:A299"/>
    <mergeCell ref="A229:A267"/>
    <mergeCell ref="A100:A228"/>
    <mergeCell ref="A58:A99"/>
    <mergeCell ref="A41:A57"/>
    <mergeCell ref="A14:A38"/>
    <mergeCell ref="A39:A40"/>
    <mergeCell ref="B499:B544"/>
    <mergeCell ref="A5:A13"/>
    <mergeCell ref="B494:B498"/>
    <mergeCell ref="B469:B488"/>
    <mergeCell ref="J43:J46"/>
    <mergeCell ref="J47:J57"/>
    <mergeCell ref="J92:J98"/>
    <mergeCell ref="J18:J20"/>
    <mergeCell ref="J21:J29"/>
    <mergeCell ref="G5:G7"/>
    <mergeCell ref="G8:G10"/>
    <mergeCell ref="G11:G12"/>
    <mergeCell ref="F5:F7"/>
    <mergeCell ref="F8:F10"/>
    <mergeCell ref="F11:F12"/>
    <mergeCell ref="F43:F46"/>
    <mergeCell ref="G43:G46"/>
    <mergeCell ref="J528:J544"/>
    <mergeCell ref="K5:K7"/>
    <mergeCell ref="L5:L7"/>
    <mergeCell ref="J520:J522"/>
    <mergeCell ref="J525:J526"/>
    <mergeCell ref="J501:J502"/>
    <mergeCell ref="J503:J504"/>
    <mergeCell ref="J505:J506"/>
    <mergeCell ref="J513:J519"/>
    <mergeCell ref="J490:J491"/>
    <mergeCell ref="J492:J493"/>
    <mergeCell ref="J471:J477"/>
    <mergeCell ref="J462:J463"/>
    <mergeCell ref="J465:J467"/>
    <mergeCell ref="J401:J451"/>
    <mergeCell ref="J453:J454"/>
    <mergeCell ref="J456:J461"/>
    <mergeCell ref="K11:K12"/>
    <mergeCell ref="L11:L12"/>
    <mergeCell ref="J30:J32"/>
    <mergeCell ref="J5:J7"/>
    <mergeCell ref="J9:J10"/>
    <mergeCell ref="J11:J12"/>
    <mergeCell ref="J14:J16"/>
    <mergeCell ref="E18:E38"/>
    <mergeCell ref="F18:F38"/>
    <mergeCell ref="G18:G38"/>
    <mergeCell ref="K18:K38"/>
    <mergeCell ref="L18:L38"/>
    <mergeCell ref="M18:M38"/>
    <mergeCell ref="N18:N38"/>
    <mergeCell ref="O18:O38"/>
    <mergeCell ref="F14:F16"/>
    <mergeCell ref="G14:G16"/>
    <mergeCell ref="K14:K16"/>
    <mergeCell ref="L14:L16"/>
    <mergeCell ref="M14:M16"/>
    <mergeCell ref="J33:J38"/>
    <mergeCell ref="M39:M40"/>
    <mergeCell ref="N39:N40"/>
    <mergeCell ref="O39:O40"/>
    <mergeCell ref="F39:F40"/>
    <mergeCell ref="G39:G40"/>
    <mergeCell ref="K39:K40"/>
    <mergeCell ref="L39:L40"/>
    <mergeCell ref="R5:R6"/>
    <mergeCell ref="N14:N16"/>
    <mergeCell ref="O14:O16"/>
    <mergeCell ref="Q18:Q21"/>
    <mergeCell ref="R18:R21"/>
    <mergeCell ref="M11:M12"/>
    <mergeCell ref="N11:N12"/>
    <mergeCell ref="O11:O12"/>
    <mergeCell ref="M5:M7"/>
    <mergeCell ref="N5:N7"/>
    <mergeCell ref="O5:O7"/>
    <mergeCell ref="K8:K10"/>
    <mergeCell ref="L8:L10"/>
    <mergeCell ref="M8:M10"/>
    <mergeCell ref="N8:N10"/>
    <mergeCell ref="O8:O10"/>
    <mergeCell ref="P30:P31"/>
  </mergeCells>
  <phoneticPr fontId="3" type="noConversion"/>
  <pageMargins left="0.7" right="0.7" top="0.75" bottom="0.75" header="0.3" footer="0.3"/>
  <pageSetup paperSize="9" scale="26" fitToHeight="0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'Mjere i ciljevi'!$A$1:$A$65</xm:f>
          </x14:formula1>
          <xm:sqref>D8 D11 D13:D14 D17:D18 D39 D41:D43 D47 D58 D99:D100 D152 D214 D229 D258 D268 D271 D297 D300 D304 D308:D309 D319 D324 D336 D342 D346:D347 D350 D352 D354 D362 D364 D384 D391 D453 D456 D462 D465 D478 D482:D485 D494 D496 D498:D499 D489:D490 D468:D469 D5</xm:sqref>
        </x14:dataValidation>
        <x14:dataValidation type="list" allowBlank="1" showInputMessage="1" showErrorMessage="1" xr:uid="{00000000-0002-0000-0100-000001000000}">
          <x14:formula1>
            <xm:f>'Mjere i ciljevi'!$A$68:$A$85</xm:f>
          </x14:formula1>
          <xm:sqref>B453 B5 B8 B14 B39 B41 B58 B100 B229 B268 B300 B309 B342 B352 B364 B469 B489 B494 B499</xm:sqref>
        </x14:dataValidation>
        <x14:dataValidation type="list" allowBlank="1" showInputMessage="1" showErrorMessage="1" xr:uid="{00000000-0002-0000-0100-000002000000}">
          <x14:formula1>
            <xm:f>'Mjere i ciljevi'!$A$88:$A$96</xm:f>
          </x14:formula1>
          <xm:sqref>A398:A399 A5 A14 A39 A41 A58 A100 A229 A268 A300 A309 A469 A489 A494 A499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61"/>
  <sheetViews>
    <sheetView topLeftCell="A19" workbookViewId="0">
      <selection activeCell="F38" sqref="F38"/>
    </sheetView>
  </sheetViews>
  <sheetFormatPr defaultRowHeight="12.75" x14ac:dyDescent="0.2"/>
  <cols>
    <col min="1" max="1" width="58.7109375" customWidth="1"/>
  </cols>
  <sheetData>
    <row r="1" spans="1:2" x14ac:dyDescent="0.2">
      <c r="A1" s="1" t="s">
        <v>720</v>
      </c>
      <c r="B1" s="4"/>
    </row>
    <row r="2" spans="1:2" x14ac:dyDescent="0.2">
      <c r="A2" s="1" t="s">
        <v>721</v>
      </c>
      <c r="B2" s="4"/>
    </row>
    <row r="3" spans="1:2" x14ac:dyDescent="0.2">
      <c r="A3" s="1" t="s">
        <v>722</v>
      </c>
      <c r="B3" s="3"/>
    </row>
    <row r="4" spans="1:2" x14ac:dyDescent="0.2">
      <c r="A4" s="1" t="s">
        <v>723</v>
      </c>
      <c r="B4" s="4"/>
    </row>
    <row r="5" spans="1:2" x14ac:dyDescent="0.2">
      <c r="A5" s="1" t="s">
        <v>724</v>
      </c>
      <c r="B5" s="3"/>
    </row>
    <row r="6" spans="1:2" x14ac:dyDescent="0.2">
      <c r="A6" s="1" t="s">
        <v>725</v>
      </c>
      <c r="B6" s="3"/>
    </row>
    <row r="7" spans="1:2" x14ac:dyDescent="0.2">
      <c r="A7" s="1" t="s">
        <v>726</v>
      </c>
      <c r="B7" s="3"/>
    </row>
    <row r="8" spans="1:2" x14ac:dyDescent="0.2">
      <c r="A8" s="1" t="s">
        <v>727</v>
      </c>
      <c r="B8" s="3"/>
    </row>
    <row r="9" spans="1:2" x14ac:dyDescent="0.2">
      <c r="A9" s="1" t="s">
        <v>728</v>
      </c>
      <c r="B9" s="4"/>
    </row>
    <row r="10" spans="1:2" x14ac:dyDescent="0.2">
      <c r="A10" s="1" t="s">
        <v>729</v>
      </c>
      <c r="B10" s="3"/>
    </row>
    <row r="11" spans="1:2" x14ac:dyDescent="0.2">
      <c r="A11" s="1" t="s">
        <v>730</v>
      </c>
      <c r="B11" s="3"/>
    </row>
    <row r="12" spans="1:2" x14ac:dyDescent="0.2">
      <c r="A12" s="1" t="s">
        <v>731</v>
      </c>
      <c r="B12" s="3"/>
    </row>
    <row r="13" spans="1:2" x14ac:dyDescent="0.2">
      <c r="A13" s="1" t="s">
        <v>732</v>
      </c>
      <c r="B13" s="4"/>
    </row>
    <row r="14" spans="1:2" x14ac:dyDescent="0.2">
      <c r="A14" s="1" t="s">
        <v>733</v>
      </c>
      <c r="B14" s="3"/>
    </row>
    <row r="15" spans="1:2" x14ac:dyDescent="0.2">
      <c r="A15" s="1" t="s">
        <v>734</v>
      </c>
      <c r="B15" s="3"/>
    </row>
    <row r="16" spans="1:2" x14ac:dyDescent="0.2">
      <c r="A16" s="1" t="s">
        <v>735</v>
      </c>
      <c r="B16" s="3"/>
    </row>
    <row r="17" spans="1:2" x14ac:dyDescent="0.2">
      <c r="A17" s="1" t="s">
        <v>736</v>
      </c>
      <c r="B17" s="4"/>
    </row>
    <row r="18" spans="1:2" x14ac:dyDescent="0.2">
      <c r="A18" s="1" t="s">
        <v>737</v>
      </c>
      <c r="B18" s="4"/>
    </row>
    <row r="19" spans="1:2" x14ac:dyDescent="0.2">
      <c r="A19" s="1" t="s">
        <v>738</v>
      </c>
      <c r="B19" s="3"/>
    </row>
    <row r="20" spans="1:2" x14ac:dyDescent="0.2">
      <c r="A20" s="1" t="s">
        <v>739</v>
      </c>
      <c r="B20" s="3"/>
    </row>
    <row r="21" spans="1:2" x14ac:dyDescent="0.2">
      <c r="A21" s="1" t="s">
        <v>740</v>
      </c>
      <c r="B21" s="3"/>
    </row>
    <row r="22" spans="1:2" x14ac:dyDescent="0.2">
      <c r="A22" s="1" t="s">
        <v>741</v>
      </c>
      <c r="B22" s="4"/>
    </row>
    <row r="23" spans="1:2" x14ac:dyDescent="0.2">
      <c r="A23" s="1" t="s">
        <v>742</v>
      </c>
      <c r="B23" s="4"/>
    </row>
    <row r="24" spans="1:2" x14ac:dyDescent="0.2">
      <c r="A24" s="1" t="s">
        <v>743</v>
      </c>
      <c r="B24" s="4"/>
    </row>
    <row r="25" spans="1:2" x14ac:dyDescent="0.2">
      <c r="A25" s="1" t="s">
        <v>744</v>
      </c>
      <c r="B25" s="3"/>
    </row>
    <row r="26" spans="1:2" x14ac:dyDescent="0.2">
      <c r="A26" s="1" t="s">
        <v>745</v>
      </c>
      <c r="B26" s="3"/>
    </row>
    <row r="27" spans="1:2" x14ac:dyDescent="0.2">
      <c r="A27" s="1" t="s">
        <v>746</v>
      </c>
      <c r="B27" s="3"/>
    </row>
    <row r="28" spans="1:2" x14ac:dyDescent="0.2">
      <c r="A28" s="1" t="s">
        <v>747</v>
      </c>
      <c r="B28" s="4"/>
    </row>
    <row r="29" spans="1:2" x14ac:dyDescent="0.2">
      <c r="A29" s="1" t="s">
        <v>748</v>
      </c>
      <c r="B29" s="3"/>
    </row>
    <row r="30" spans="1:2" x14ac:dyDescent="0.2">
      <c r="A30" s="1" t="s">
        <v>749</v>
      </c>
      <c r="B30" s="3"/>
    </row>
    <row r="31" spans="1:2" x14ac:dyDescent="0.2">
      <c r="A31" s="1" t="s">
        <v>750</v>
      </c>
      <c r="B31" s="3"/>
    </row>
    <row r="32" spans="1:2" x14ac:dyDescent="0.2">
      <c r="A32" s="1" t="s">
        <v>751</v>
      </c>
      <c r="B32" s="3"/>
    </row>
    <row r="33" spans="1:2" x14ac:dyDescent="0.2">
      <c r="A33" s="1" t="s">
        <v>752</v>
      </c>
      <c r="B33" s="3"/>
    </row>
    <row r="34" spans="1:2" x14ac:dyDescent="0.2">
      <c r="A34" s="1" t="s">
        <v>753</v>
      </c>
      <c r="B34" s="4"/>
    </row>
    <row r="35" spans="1:2" x14ac:dyDescent="0.2">
      <c r="A35" s="1" t="s">
        <v>754</v>
      </c>
      <c r="B35" s="3"/>
    </row>
    <row r="36" spans="1:2" x14ac:dyDescent="0.2">
      <c r="A36" s="1" t="s">
        <v>755</v>
      </c>
      <c r="B36" s="4"/>
    </row>
    <row r="37" spans="1:2" x14ac:dyDescent="0.2">
      <c r="A37" s="1" t="s">
        <v>756</v>
      </c>
      <c r="B37" s="3"/>
    </row>
    <row r="38" spans="1:2" x14ac:dyDescent="0.2">
      <c r="A38" s="1" t="s">
        <v>757</v>
      </c>
      <c r="B38" s="3"/>
    </row>
    <row r="39" spans="1:2" x14ac:dyDescent="0.2">
      <c r="A39" s="1" t="s">
        <v>758</v>
      </c>
      <c r="B39" s="3"/>
    </row>
    <row r="40" spans="1:2" x14ac:dyDescent="0.2">
      <c r="A40" s="1" t="s">
        <v>759</v>
      </c>
      <c r="B40" s="3"/>
    </row>
    <row r="41" spans="1:2" x14ac:dyDescent="0.2">
      <c r="A41" s="1" t="s">
        <v>760</v>
      </c>
      <c r="B41" s="4"/>
    </row>
    <row r="42" spans="1:2" x14ac:dyDescent="0.2">
      <c r="A42" s="1" t="s">
        <v>761</v>
      </c>
      <c r="B42" s="3"/>
    </row>
    <row r="43" spans="1:2" x14ac:dyDescent="0.2">
      <c r="A43" s="1" t="s">
        <v>762</v>
      </c>
      <c r="B43" s="3"/>
    </row>
    <row r="44" spans="1:2" x14ac:dyDescent="0.2">
      <c r="A44" s="1" t="s">
        <v>763</v>
      </c>
      <c r="B44" s="3"/>
    </row>
    <row r="45" spans="1:2" x14ac:dyDescent="0.2">
      <c r="A45" s="1" t="s">
        <v>764</v>
      </c>
      <c r="B45" s="3"/>
    </row>
    <row r="46" spans="1:2" x14ac:dyDescent="0.2">
      <c r="A46" s="1" t="s">
        <v>765</v>
      </c>
      <c r="B46" s="3"/>
    </row>
    <row r="47" spans="1:2" x14ac:dyDescent="0.2">
      <c r="A47" s="1" t="s">
        <v>766</v>
      </c>
      <c r="B47" s="3"/>
    </row>
    <row r="48" spans="1:2" x14ac:dyDescent="0.2">
      <c r="A48" s="1" t="s">
        <v>767</v>
      </c>
      <c r="B48" s="3"/>
    </row>
    <row r="49" spans="1:2" x14ac:dyDescent="0.2">
      <c r="A49" s="1" t="s">
        <v>768</v>
      </c>
      <c r="B49" s="4"/>
    </row>
    <row r="50" spans="1:2" x14ac:dyDescent="0.2">
      <c r="A50" s="1" t="s">
        <v>769</v>
      </c>
      <c r="B50" s="3"/>
    </row>
    <row r="51" spans="1:2" x14ac:dyDescent="0.2">
      <c r="A51" s="1" t="s">
        <v>770</v>
      </c>
      <c r="B51" s="3"/>
    </row>
    <row r="52" spans="1:2" x14ac:dyDescent="0.2">
      <c r="A52" s="1" t="s">
        <v>771</v>
      </c>
      <c r="B52" s="4"/>
    </row>
    <row r="53" spans="1:2" x14ac:dyDescent="0.2">
      <c r="A53" s="1" t="s">
        <v>772</v>
      </c>
      <c r="B53" s="3"/>
    </row>
    <row r="54" spans="1:2" x14ac:dyDescent="0.2">
      <c r="A54" s="1" t="s">
        <v>773</v>
      </c>
      <c r="B54" s="3"/>
    </row>
    <row r="55" spans="1:2" x14ac:dyDescent="0.2">
      <c r="A55" s="1" t="s">
        <v>774</v>
      </c>
      <c r="B55" s="3"/>
    </row>
    <row r="56" spans="1:2" x14ac:dyDescent="0.2">
      <c r="A56" s="1" t="s">
        <v>775</v>
      </c>
      <c r="B56" s="3"/>
    </row>
    <row r="57" spans="1:2" x14ac:dyDescent="0.2">
      <c r="A57" s="1" t="s">
        <v>776</v>
      </c>
      <c r="B57" s="3"/>
    </row>
    <row r="58" spans="1:2" x14ac:dyDescent="0.2">
      <c r="A58" s="1" t="s">
        <v>777</v>
      </c>
      <c r="B58" s="3"/>
    </row>
    <row r="59" spans="1:2" x14ac:dyDescent="0.2">
      <c r="A59" s="1" t="s">
        <v>778</v>
      </c>
      <c r="B59" s="3"/>
    </row>
    <row r="60" spans="1:2" x14ac:dyDescent="0.2">
      <c r="A60" s="1" t="s">
        <v>779</v>
      </c>
      <c r="B60" s="3"/>
    </row>
    <row r="61" spans="1:2" x14ac:dyDescent="0.2">
      <c r="A61" s="1" t="s">
        <v>780</v>
      </c>
      <c r="B61" s="3"/>
    </row>
    <row r="62" spans="1:2" x14ac:dyDescent="0.2">
      <c r="A62" s="1" t="s">
        <v>781</v>
      </c>
      <c r="B62" s="3"/>
    </row>
    <row r="63" spans="1:2" x14ac:dyDescent="0.2">
      <c r="A63" s="1" t="s">
        <v>782</v>
      </c>
      <c r="B63" s="3"/>
    </row>
    <row r="64" spans="1:2" x14ac:dyDescent="0.2">
      <c r="A64" s="1" t="s">
        <v>783</v>
      </c>
      <c r="B64" s="3"/>
    </row>
    <row r="65" spans="1:2" x14ac:dyDescent="0.2">
      <c r="A65" s="1" t="s">
        <v>1238</v>
      </c>
      <c r="B65" s="3"/>
    </row>
    <row r="67" spans="1:2" x14ac:dyDescent="0.2">
      <c r="A67" s="1" t="s">
        <v>621</v>
      </c>
    </row>
    <row r="68" spans="1:2" x14ac:dyDescent="0.2">
      <c r="A68" s="1" t="s">
        <v>603</v>
      </c>
    </row>
    <row r="69" spans="1:2" x14ac:dyDescent="0.2">
      <c r="A69" s="1" t="s">
        <v>604</v>
      </c>
    </row>
    <row r="70" spans="1:2" x14ac:dyDescent="0.2">
      <c r="A70" s="1" t="s">
        <v>605</v>
      </c>
    </row>
    <row r="71" spans="1:2" x14ac:dyDescent="0.2">
      <c r="A71" s="1" t="s">
        <v>606</v>
      </c>
    </row>
    <row r="72" spans="1:2" x14ac:dyDescent="0.2">
      <c r="A72" s="1" t="s">
        <v>607</v>
      </c>
    </row>
    <row r="73" spans="1:2" x14ac:dyDescent="0.2">
      <c r="A73" s="1" t="s">
        <v>608</v>
      </c>
    </row>
    <row r="74" spans="1:2" x14ac:dyDescent="0.2">
      <c r="A74" s="1" t="s">
        <v>609</v>
      </c>
    </row>
    <row r="75" spans="1:2" x14ac:dyDescent="0.2">
      <c r="A75" s="1" t="s">
        <v>610</v>
      </c>
    </row>
    <row r="76" spans="1:2" x14ac:dyDescent="0.2">
      <c r="A76" s="1" t="s">
        <v>611</v>
      </c>
    </row>
    <row r="77" spans="1:2" x14ac:dyDescent="0.2">
      <c r="A77" t="s">
        <v>594</v>
      </c>
    </row>
    <row r="78" spans="1:2" x14ac:dyDescent="0.2">
      <c r="A78" t="s">
        <v>595</v>
      </c>
    </row>
    <row r="79" spans="1:2" x14ac:dyDescent="0.2">
      <c r="A79" t="s">
        <v>596</v>
      </c>
    </row>
    <row r="80" spans="1:2" x14ac:dyDescent="0.2">
      <c r="A80" t="s">
        <v>597</v>
      </c>
    </row>
    <row r="81" spans="1:1" x14ac:dyDescent="0.2">
      <c r="A81" t="s">
        <v>598</v>
      </c>
    </row>
    <row r="82" spans="1:1" x14ac:dyDescent="0.2">
      <c r="A82" t="s">
        <v>599</v>
      </c>
    </row>
    <row r="83" spans="1:1" x14ac:dyDescent="0.2">
      <c r="A83" t="s">
        <v>601</v>
      </c>
    </row>
    <row r="84" spans="1:1" x14ac:dyDescent="0.2">
      <c r="A84" t="s">
        <v>600</v>
      </c>
    </row>
    <row r="85" spans="1:1" x14ac:dyDescent="0.2">
      <c r="A85" t="s">
        <v>602</v>
      </c>
    </row>
    <row r="87" spans="1:1" x14ac:dyDescent="0.2">
      <c r="A87" s="1" t="s">
        <v>622</v>
      </c>
    </row>
    <row r="88" spans="1:1" x14ac:dyDescent="0.2">
      <c r="A88" s="1" t="s">
        <v>613</v>
      </c>
    </row>
    <row r="89" spans="1:1" x14ac:dyDescent="0.2">
      <c r="A89" s="1" t="s">
        <v>614</v>
      </c>
    </row>
    <row r="90" spans="1:1" x14ac:dyDescent="0.2">
      <c r="A90" s="1" t="s">
        <v>615</v>
      </c>
    </row>
    <row r="91" spans="1:1" x14ac:dyDescent="0.2">
      <c r="A91" s="1" t="s">
        <v>616</v>
      </c>
    </row>
    <row r="92" spans="1:1" x14ac:dyDescent="0.2">
      <c r="A92" s="1" t="s">
        <v>617</v>
      </c>
    </row>
    <row r="93" spans="1:1" x14ac:dyDescent="0.2">
      <c r="A93" s="1" t="s">
        <v>618</v>
      </c>
    </row>
    <row r="94" spans="1:1" x14ac:dyDescent="0.2">
      <c r="A94" s="1" t="s">
        <v>619</v>
      </c>
    </row>
    <row r="95" spans="1:1" x14ac:dyDescent="0.2">
      <c r="A95" s="1" t="s">
        <v>620</v>
      </c>
    </row>
    <row r="96" spans="1:1" x14ac:dyDescent="0.2">
      <c r="A96" t="s">
        <v>612</v>
      </c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5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6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</sheetData>
  <sortState xmlns:xlrd2="http://schemas.microsoft.com/office/spreadsheetml/2017/richdata2" ref="A1:A65">
    <sortCondition ref="A1:A6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Provedbeni program</vt:lpstr>
      <vt:lpstr>Mjere i ciljevi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Lehpamer</dc:creator>
  <cp:lastModifiedBy>Tomislav Gojčeta</cp:lastModifiedBy>
  <cp:lastPrinted>2022-12-20T08:28:38Z</cp:lastPrinted>
  <dcterms:created xsi:type="dcterms:W3CDTF">2022-11-10T16:32:57Z</dcterms:created>
  <dcterms:modified xsi:type="dcterms:W3CDTF">2023-06-16T11:38:22Z</dcterms:modified>
</cp:coreProperties>
</file>